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Заявка аванс" sheetId="1" r:id="rId1"/>
  </sheets>
  <externalReferences>
    <externalReference r:id="rId4"/>
  </externalReferences>
  <definedNames>
    <definedName name="_xlnm.Print_Area" localSheetId="0">'Заявка аванс'!$A$1:$F$9</definedName>
  </definedNames>
  <calcPr fullCalcOnLoad="1"/>
</workbook>
</file>

<file path=xl/sharedStrings.xml><?xml version="1.0" encoding="utf-8"?>
<sst xmlns="http://schemas.openxmlformats.org/spreadsheetml/2006/main" count="6" uniqueCount="5">
  <si>
    <t xml:space="preserve">Формула для написания числа прописью </t>
  </si>
  <si>
    <t>в С3 пишем число</t>
  </si>
  <si>
    <t>В5 = G5 (число прописью)</t>
  </si>
  <si>
    <t>Не трогать!</t>
  </si>
  <si>
    <t>G2 = С2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</si>
</sst>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&quot;грн.&quot;;[Red]\-#,##0.00\ &quot;грн.&quot;"/>
    <numFmt numFmtId="165" formatCode="_-* #,##0\ &quot;грн.&quot;_-;\-* #,##0\ &quot;грн.&quot;_-;_-* &quot;-&quot;\ &quot;грн.&quot;_-;_-@_-"/>
    <numFmt numFmtId="166" formatCode="_-* #,##0\ _г_р_н_._-;\-* #,##0\ _г_р_н_._-;_-* &quot;-&quot;\ _г_р_н_._-;_-@_-"/>
    <numFmt numFmtId="167" formatCode="_-* #,##0.00\ &quot;грн.&quot;_-;\-* #,##0.00\ &quot;грн.&quot;_-;_-* &quot;-&quot;??\ &quot;грн.&quot;_-;_-@_-"/>
    <numFmt numFmtId="168" formatCode="_-* #,##0.00\ _г_р_н_._-;\-* #,##0.00\ _г_р_н_._-;_-* &quot;-&quot;??\ _г_р_н_._-;_-@_-"/>
    <numFmt numFmtId="169" formatCode="#,##0.00_р_."/>
    <numFmt numFmtId="170" formatCode="0.000"/>
    <numFmt numFmtId="171" formatCode="0.0"/>
    <numFmt numFmtId="172" formatCode="0.00000"/>
    <numFmt numFmtId="173" formatCode="#,##0.00\ &quot;грн.&quot;"/>
    <numFmt numFmtId="174" formatCode="0.0%"/>
    <numFmt numFmtId="175" formatCode="0.00_ ;[Red]\-0.00\ "/>
    <numFmt numFmtId="176" formatCode="mmmm\ yyyy\ &quot;року&quot;"/>
    <numFmt numFmtId="177" formatCode="&quot;в сумі &quot;\ ######0.00&quot;грн.&quot;"/>
    <numFmt numFmtId="178" formatCode="0_ ;[Red]\-0\ "/>
    <numFmt numFmtId="179" formatCode="[$-FC22]d\ mmmm\ yyyy&quot; р.&quot;;@"/>
    <numFmt numFmtId="180" formatCode="#,##0.0_р_."/>
    <numFmt numFmtId="181" formatCode="#,##0_р_."/>
    <numFmt numFmtId="182" formatCode="#,##0.000_р_."/>
    <numFmt numFmtId="183" formatCode="#,##0.0000_р_."/>
    <numFmt numFmtId="184" formatCode="#,##0.00000_р_."/>
    <numFmt numFmtId="185" formatCode="0.0000"/>
    <numFmt numFmtId="186" formatCode="mmm/yyyy"/>
    <numFmt numFmtId="187" formatCode="#,##0.000"/>
    <numFmt numFmtId="188" formatCode="00000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\ [$грн.-422]"/>
    <numFmt numFmtId="195" formatCode="#,##0\ [$грн.-422]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_(* #,##0.00_);_(* \(#,##0.00\);_(* &quot;-&quot;??_);_(@_)"/>
    <numFmt numFmtId="200" formatCode="0000"/>
    <numFmt numFmtId="201" formatCode="0.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b/>
      <sz val="9"/>
      <name val="Arial Cyr"/>
      <family val="0"/>
    </font>
    <font>
      <sz val="11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0" fillId="0" borderId="0" xfId="0" applyFont="1" applyAlignment="1">
      <alignment/>
    </xf>
    <xf numFmtId="177" fontId="21" fillId="24" borderId="0" xfId="60" applyNumberFormat="1" applyFont="1" applyFill="1" applyBorder="1" applyAlignment="1">
      <alignment horizontal="center" vertical="center" wrapText="1"/>
    </xf>
    <xf numFmtId="37" fontId="22" fillId="25" borderId="0" xfId="0" applyNumberFormat="1" applyFont="1" applyFill="1" applyBorder="1" applyAlignment="1">
      <alignment wrapText="1"/>
    </xf>
    <xf numFmtId="0" fontId="22" fillId="25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25" borderId="0" xfId="0" applyFont="1" applyFill="1" applyBorder="1" applyAlignment="1">
      <alignment wrapText="1"/>
    </xf>
    <xf numFmtId="0" fontId="21" fillId="25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19" borderId="0" xfId="0" applyNumberFormat="1" applyFont="1" applyFill="1" applyBorder="1" applyAlignment="1">
      <alignment/>
    </xf>
    <xf numFmtId="0" fontId="22" fillId="25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26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>
      <alignment/>
    </xf>
    <xf numFmtId="49" fontId="25" fillId="0" borderId="0" xfId="0" applyNumberFormat="1" applyFont="1" applyBorder="1" applyAlignment="1">
      <alignment/>
    </xf>
    <xf numFmtId="1" fontId="20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0" xfId="0" applyBorder="1" applyAlignment="1">
      <alignment textRotation="90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 readingOrder="2"/>
    </xf>
    <xf numFmtId="0" fontId="0" fillId="0" borderId="0" xfId="0" applyFont="1" applyBorder="1" applyAlignment="1">
      <alignment horizontal="center"/>
    </xf>
    <xf numFmtId="0" fontId="2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readingOrder="2"/>
    </xf>
    <xf numFmtId="2" fontId="26" fillId="0" borderId="0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wrapText="1"/>
    </xf>
    <xf numFmtId="0" fontId="0" fillId="0" borderId="0" xfId="0" applyBorder="1" applyAlignment="1">
      <alignment horizontal="right"/>
    </xf>
    <xf numFmtId="0" fontId="20" fillId="0" borderId="0" xfId="0" applyFont="1" applyFill="1" applyBorder="1" applyAlignment="1">
      <alignment wrapText="1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/>
    </xf>
    <xf numFmtId="0" fontId="24" fillId="0" borderId="0" xfId="0" applyFont="1" applyBorder="1" applyAlignment="1">
      <alignment vertical="top" wrapText="1"/>
    </xf>
    <xf numFmtId="0" fontId="20" fillId="24" borderId="0" xfId="0" applyFont="1" applyFill="1" applyBorder="1" applyAlignment="1">
      <alignment/>
    </xf>
    <xf numFmtId="0" fontId="3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088;&#1087;&#1083;&#1072;&#1090;&#1072;\&#1042;&#1110;&#1076;&#1086;&#1084;&#1086;&#1089;&#1090;&#1110;%202013\&#1074;&#1110;&#1076;&#1086;&#1084;&#1110;&#1089;&#1090;&#1100;%20&#1057;&#1110;&#1095;&#1077;&#1085;&#1100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інші виплати (3)"/>
      <sheetName val="інші виплати (4)"/>
      <sheetName val="інші виплати (5)"/>
      <sheetName val="перерах"/>
      <sheetName val="інші виплати"/>
      <sheetName val="інші виплати (2)"/>
      <sheetName val="декр"/>
      <sheetName val="висл"/>
      <sheetName val="больн."/>
      <sheetName val="Лист1"/>
      <sheetName val="Ведом"/>
      <sheetName val="List"/>
      <sheetName val="Print"/>
      <sheetName val=" Прив(ав)"/>
      <sheetName val="мо5"/>
      <sheetName val="додаток на прем"/>
      <sheetName val="табель"/>
      <sheetName val="аванс"/>
      <sheetName val="зарплата"/>
      <sheetName val="Заявка зарпл"/>
      <sheetName val="Реєстр"/>
      <sheetName val="індексація"/>
      <sheetName val="Заявка аванс"/>
      <sheetName val="довідни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workbookViewId="0" topLeftCell="A1">
      <selection activeCell="B11" sqref="B11"/>
    </sheetView>
  </sheetViews>
  <sheetFormatPr defaultColWidth="9.00390625" defaultRowHeight="12.75"/>
  <cols>
    <col min="1" max="1" width="5.00390625" style="0" customWidth="1"/>
    <col min="2" max="2" width="32.75390625" style="0" customWidth="1"/>
    <col min="3" max="3" width="9.875" style="0" customWidth="1"/>
    <col min="4" max="4" width="10.25390625" style="0" customWidth="1"/>
    <col min="5" max="5" width="8.00390625" style="0" customWidth="1"/>
    <col min="7" max="7" width="11.25390625" style="0" customWidth="1"/>
    <col min="8" max="8" width="2.875" style="0" customWidth="1"/>
    <col min="9" max="14" width="9.125" style="0" customWidth="1"/>
  </cols>
  <sheetData>
    <row r="1" spans="3:12" ht="18">
      <c r="C1" s="1"/>
      <c r="D1" s="1"/>
      <c r="E1" s="1"/>
      <c r="F1" s="1"/>
      <c r="G1" s="61" t="s">
        <v>3</v>
      </c>
      <c r="H1" s="61"/>
      <c r="I1" s="61"/>
      <c r="J1" s="61"/>
      <c r="K1" s="61"/>
      <c r="L1" s="61"/>
    </row>
    <row r="2" spans="2:13" ht="12.75">
      <c r="B2" s="13"/>
      <c r="C2" s="60">
        <v>1250</v>
      </c>
      <c r="D2" s="1"/>
      <c r="E2" s="1"/>
      <c r="F2" s="1"/>
      <c r="G2" s="2">
        <f>C2</f>
        <v>1250</v>
      </c>
      <c r="H2" s="3">
        <f>IF(TRUNC(G2/1000000,0)=0,"",IF(TRUNC(G2/1000000,0)=4,"Чотири",IF(TRUNC(G2/1000000,0)=0,"",IF(TRUNC(G2/1000000,0)=5,"П’ять",IF(TRUNC(G2/1000000,0)=0,"",IF(TRUNC(G2/1000000,0)=6,"Шість",H3))))))</f>
      </c>
      <c r="I2" s="4">
        <f>IF(TRUNC(G2/10000,0)-TRUNC(G2/100000,0)*10=0,"",IF(TRUNC(G2/10000,0)-TRUNC(G2/100000,0)*10=1,IF(TRUNC(G2/1000,0)-TRUNC(G2/10000,0)*10=0,"десять",""),I4))</f>
      </c>
      <c r="J2" s="4" t="str">
        <f>IF(TRUNC(G2/100,0)-TRUNC(G2/1000,0)*10=0,"",IF(TRUNC(G2/100,0)-TRUNC(G2/1000,0)*10=1,"сто",K4))</f>
        <v>двісті</v>
      </c>
      <c r="K2" s="4" t="str">
        <f>IF(TRUNC(G2/10,0)-TRUNC(G2/100,0)*10=2,"двадцять",IF(TRUNC(G2/10,0)-TRUNC(G2/100,0)*10=3,"тридцать",IF(TRUNC(G2/10,0)-TRUNC(G2/100,0)*10=4,"сорок",IF(TRUNC(G2/10,0)-TRUNC(G2/100,0)*10=5,"п’ятдесят",IF(TRUNC(G2/10,0)-TRUNC(G2/100,0)*10=6,"шістдесят",IF(TRUNC(G2/10,0)-TRUNC(G2/100,0)*10=7,"сімдесят",IF(TRUNC(G2/10,0)-TRUNC(G2/100,0)*10=8,"вісімдесят","дев’яносто")))))))</f>
        <v>п’ятдесят</v>
      </c>
      <c r="L2" s="4" t="str">
        <f>IF(TRUNC(G2/1000000,0)+TRUNC(G2/100000,0)-TRUNC(G2/1000000,0)*10+TRUNC(G2/10000,0)-TRUNC(G2/100000,0)*10+TRUNC(G2/1000,0)-TRUNC(G2/10000,0)*10+TRUNC(G2/100,0)-TRUNC(G2/1000,0)*10+TRUNC(G2/10,0)-TRUNC(G2/100,0)*10+TRUNC(G2/1,0)-TRUNC(G2/10,0)*10=0,"Нуль гривень",IF(RIGHT(IF(TRUNC(G2/1,0)-TRUNC(G2/10,0)*10=1,IF(TRUNC(G2/10,0)-TRUNC(G2/100,0)*10=1,"одинадцять","одна"),M4),1)="а","гривня",IF(RIGHT(L3,1)="і","гривні",IF(RIGHT(L3,1)="и","гривні","гривень"))))</f>
        <v>гривень</v>
      </c>
      <c r="M2" s="5">
        <f>IF(TRUNC(G2/1,0)-TRUNC(G2/10,0)*10=5,IF(TRUNC(G2/10,0)-TRUNC(G2/100,0)*10=1,"п’ятнадцять","п’ять"),IF(TRUNC(G2/1,0)-TRUNC(G2/10,0)*10=6,IF(TRUNC(G2/10,0)-TRUNC(G2/100,0)*10=1,"шістнадцять","шість"),IF(TRUNC(G2/1,0)-TRUNC(G2/10,0)*10=7,IF(TRUNC(G2/10,0)-TRUNC(G2/100,0)*10=1,"сімнадцять","сім"),L5)))</f>
      </c>
    </row>
    <row r="3" spans="2:13" ht="12.75">
      <c r="B3" s="13"/>
      <c r="C3" s="23"/>
      <c r="D3" s="1"/>
      <c r="E3" s="1"/>
      <c r="F3" s="1"/>
      <c r="G3" s="6">
        <f>IF(TRUNC(G2/1000000,0)=0,"",IF(TRUNC(G2/1000000,0)=1,"Один",IF(TRUNC(G2/1000000,0)=0,"",IF(TRUNC(G2/1000000,0)=2,"Два",IF(TRUNC(G2/1000000,0)=0,"",IF(TRUNC(G2/1000000,0)=3,"Три",H2))))))</f>
      </c>
      <c r="H3" s="3">
        <f>IF(TRUNC(G2/1000000,0)=0,"",IF(TRUNC(G2/1000000,0)=7,"Сім",IF(TRUNC(G2/1000000,0)=0,"",IF(TRUNC(G2/1000000,0)=8,"Вісім",IF(TRUNC(G2/1000000,0)=0,"",IF(TRUNC(G2/1000000,0)=9,"Дев’ять",I5))))))</f>
      </c>
      <c r="I3" s="4">
        <f>IF(TRUNC(G2/100000,0)-TRUNC(G2/1000000,0)*10=0,"",IF(TRUNC(G2/100000,0)-TRUNC(G2/1000000,0)*10=1,"сто",H4))</f>
      </c>
      <c r="J3" s="4">
        <f>IF(TRUNC(G2/1000,0)-TRUNC(G2/10000,0)*10=3,IF(TRUNC(G2/10000,0)-TRUNC(G2/100000,0)*10=1,"тринадцять","три"),IF(TRUNC(G2/1000,0)-TRUNC(G2/10000,0)*10=4,IF(TRUNC(G2/10000,0)-TRUNC(G2/100000,0)*10=1,"чотирнадцять","чотири"),IF(TRUNC(G2/1000,0)-TRUNC(G2/10000,0)*10=5,IF(TRUNC(G2/10000,0)-TRUNC(G2/100000,0)*10=1,"п’ятнадцять","п’ять"),J5)))</f>
      </c>
      <c r="K3" s="4" t="str">
        <f>IF(TRUNC(G2/1000,0)-TRUNC(G2/10000,0)*10=1,IF(TRUNC(G2/10000,0)-TRUNC(G2/100000,0)*10=1,"одинадцять","одна"),IF(TRUNC(G2/1000,0)-TRUNC(G2/10000,0)*10=2,IF(TRUNC(G2/10000,0)-TRUNC(G2/100000,0)*10=1,"дванадцять","дві"),J3))</f>
        <v>одна</v>
      </c>
      <c r="L3" s="4">
        <f>IF(TRUNC(G2/1,0)-TRUNC(G2/10,0)*10=1,IF(TRUNC(G2/10,0)-TRUNC(G2/100,0)*10=1,"одинадцять","одна"),M4)</f>
      </c>
      <c r="M3" s="5" t="str">
        <f>IF(TRUNC(G2/10,0)-TRUNC(G2/100,0)*10=0,"",IF(TRUNC(G2/10,0)-TRUNC(G2/100,0)*10=1,IF(TRUNC(G2/1,0)-TRUNC(G2/10,0)*10=0,"десять",""),K2))</f>
        <v>п’ятдесят</v>
      </c>
    </row>
    <row r="4" spans="2:13" ht="25.5">
      <c r="B4" s="53"/>
      <c r="C4" s="23"/>
      <c r="D4" s="1"/>
      <c r="E4" s="1"/>
      <c r="F4" s="1"/>
      <c r="G4" s="6">
        <f>IF(TRUNC(G2/1000000,0)=0,"",IF(TRUNC(G2/1000000,0)=2,"Два",IF(TRUNC(G2/1000000,0)=0,"",IF(TRUNC(G2/1000000,0)=3,"Три",H2))))</f>
      </c>
      <c r="H4" s="7" t="str">
        <f>IF(TRUNC(G2/100000,0)-TRUNC(G2/1000000,0)*10=2,"двісті",IF(TRUNC(G2/100000,0)-TRUNC(G2/1000000,0)*10=3,"триста",IF(TRUNC(G2/100000,0)-TRUNC(G2/1000000,0)*10=4,"чотириста",IF(TRUNC(G2/100000,0)-TRUNC(G2/1000000,0)*10=5,"п’ятсот",IF(TRUNC(G2/100000,0)-TRUNC(G2/1000000,0)*10=6,"шістсот",IF(TRUNC(G2/100000,0)-TRUNC(G2/1000000,0)*10=7,"сімсот",IF(TRUNC(G2/100000,0)-TRUNC(G2/1000000,0)*10=8,"вісімсот","дев’ятсот")))))))</f>
        <v>дев’ятсот</v>
      </c>
      <c r="I4" s="4" t="str">
        <f>IF(TRUNC(G2/10000,0)-TRUNC(G2/100000,0)*10=2,"двадцять",IF(TRUNC(G2/10000,0)-TRUNC(G2/100000,0)*10=3,"тридцать",IF(TRUNC(G2/10000,0)-TRUNC(G2/100000,0)*10=4,"сорок",IF(TRUNC(G2/10000,0)-TRUNC(G2/100000,0)*10=5,"п’ятдесят",J4))))</f>
        <v>дев’яносто</v>
      </c>
      <c r="J4" s="4" t="str">
        <f>IF(TRUNC(G2/10000,0)-TRUNC(G2/100000,0)*10=6,"шістдесят",IF(TRUNC(G2/10000,0)-TRUNC(G2/100000,0)*10=7,"сімдесят",IF(TRUNC(G2/10000,0)-TRUNC(G2/100000,0)*10=8,"вісімдесят","дев’яносто")))</f>
        <v>дев’яносто</v>
      </c>
      <c r="K4" s="4" t="str">
        <f>IF(TRUNC(G2/100,0)-TRUNC(G2/1000,0)*10=2,"двісті",IF(TRUNC(G2/100,0)-TRUNC(G2/1000,0)*10=3,"триста",IF(TRUNC(G2/100,0)-TRUNC(G2/1000,0)*10=4,"чотириста",IF(TRUNC(G2/100,0)-TRUNC(G2/1000,0)*10=5,"п’ятсот",IF(TRUNC(G2/100,0)-TRUNC(G2/1000,0)*10=6,"шістсот",IF(TRUNC(G2/100,0)-TRUNC(G2/1000,0)*10=7,"сімсот",IF(TRUNC(G2/100,0)-TRUNC(G2/1000,0)*10=8,"вісімсот","дев’ятсот")))))))</f>
        <v>двісті</v>
      </c>
      <c r="L4" s="4">
        <f>IF(TRUNC(G2/1000,0)-TRUNC(G2/10000,0)*10=7,IF(TRUNC(G2/10000,0)-TRUNC(G2/100000,0)*10=1,"сімнадцять","сім"),IF(TRUNC(G2/1000,0)-TRUNC(G2/10000,0)*10=8,IF(TRUNC(G2/10000,0)-TRUNC(G2/100000,0)*10=1,"вісімнадцять","вісім"),IF(TRUNC(G2/1000,0)-TRUNC(G2/10000,0)*10=9,IF(TRUNC(G2/10000,0)-TRUNC(G2/100000,0)*10=1,"дев’ятнадцять","дев’ять"),"")))</f>
      </c>
      <c r="M4" s="5">
        <f>IF(TRUNC(G2/1,0)-TRUNC(G2/10,0)*10=2,IF(TRUNC(G2/10,0)-TRUNC(G2/100,0)*10=1,"дванадцять","дві"),IF(TRUNC(G2/1,0)-TRUNC(G2/10,0)*10=3,IF(TRUNC(G2/10,0)-TRUNC(G2/100,0)*10=1,"тринадцять","три"),IF(TRUNC(G2/1,0)-TRUNC(G2/10,0)*10=4,IF(TRUNC(G2/10,0)-TRUNC(G2/100,0)*10=1,"чотирнадцять","чотири"),M2)))</f>
      </c>
    </row>
    <row r="5" spans="2:13" ht="38.25" customHeight="1">
      <c r="B5" s="59" t="str">
        <f>G5</f>
        <v>Одна тисяча двісті п’ятдесят гривень 00коп.</v>
      </c>
      <c r="C5" s="58"/>
      <c r="D5" s="8"/>
      <c r="E5" s="8"/>
      <c r="F5" s="8"/>
      <c r="G5" s="9" t="str">
        <f>CONCATENATE(UPPER(LEFT(TRIM(CONCATENATE(IF(TRUNC(G2/1000000,0)=0,"",IF(TRUNC(G2/1000000,0)=1,"Один",G4))," ",I5," ",I3," ",I2," ",K3," ",K5," ",J2," ",M3," ",L3," ",L2," ",IF(ROUND((G2-TRUNC(G2/1,0))*100,0)&lt;=9,0,""),ROUND((G2-TRUNC(G2/1,0))*100,0),"коп.")),1)),RIGHT(TRIM(H5),LEN(TRIM(CONCATENATE(IF(TRUNC(G2/1000000,0)=0,"",IF(TRUNC(G2/1000000,0)=1,"Один",G4))," ",I5," ",I3," ",I2," ",K3," ",K5," ",J2," ",M3," ",L3," ",L2," ",IF(ROUND((G2-TRUNC(G2/1,0))*100,0)&lt;=9,0,""),ROUND((G2-TRUNC(G2/1,0))*100,0),"коп.")))-1))</f>
        <v>Одна тисяча двісті п’ятдесят гривень 00коп.</v>
      </c>
      <c r="H5" s="10" t="str">
        <f>CONCATENATE(IF(TRUNC(G2/1000000,0)=0,"",IF(TRUNC(G2/1000000,0)=1,"Один",G4))," ",I5," ",I3," ",I2," ",K3," ",K5," ",J2," ",M3," ",L3," ",L2," ",IF(ROUND((G2-TRUNC(G2/1,0))*100,0)&lt;=9,0,""),ROUND((G2-TRUNC(G2/1,0))*100,0),"коп.")</f>
        <v>    одна тисяча двісті п’ятдесят  гривень 00коп.</v>
      </c>
      <c r="I5" s="4">
        <f>IF(TRUNC(G2/1000000,0)=0,"",IF(RIGHT(IF(TRUNC(G2/1000000,0)=0,"",IF(TRUNC(G2/1000000,0)=1,"Один",G4)),1)="н","мільйон",IF(RIGHT(G3,1)="а","мільйони",IF(RIGHT(G3,1)="и","мільйони","мільйонів"))))</f>
      </c>
      <c r="J5" s="4">
        <f>IF(TRUNC(G2/1000,0)-TRUNC(G2/10000,0)*10=6,IF(TRUNC(G2/10000,0)-TRUNC(G2/100000,0)*10=1,"шістнадцять","шість"),L4)</f>
      </c>
      <c r="K5" s="4" t="str">
        <f>IF(TRUNC(G2/100000,0)-TRUNC(G2/1000000,0)*10+TRUNC(G2/10000,0)-TRUNC(G2/100000,0)*10+TRUNC(G2/1000,0)-TRUNC(G2/10000,0)*10=0,"",IF(RIGHT(K3,1)="а","тисяча",IF(RIGHT(K3,1)="і","тисячі",IF(RIGHT(K3,1)="и","тисячі","тисяч"))))</f>
        <v>тисяча</v>
      </c>
      <c r="L5" s="4">
        <f>IF(TRUNC(G2/1,0)-TRUNC(G2/10,0)*10=8,IF(TRUNC(G2/10,0)-TRUNC(G2/100,0)*10=1,"вісімнадцять","вісім"),IF(TRUNC(G2/1,0)-TRUNC(G2/10,0)*10=9,IF(TRUNC(G2/10,0)-TRUNC(G2/100,0)*10=1,"дев’ятнадцять","дев’ять"),""))</f>
      </c>
      <c r="M5" s="5"/>
    </row>
    <row r="6" spans="2:13" ht="13.5" customHeight="1">
      <c r="B6" s="55"/>
      <c r="C6" s="28"/>
      <c r="D6" s="8"/>
      <c r="E6" s="8"/>
      <c r="F6" s="8"/>
      <c r="G6" s="11"/>
      <c r="H6" s="12"/>
      <c r="I6" s="12"/>
      <c r="J6" s="12"/>
      <c r="K6" s="12"/>
      <c r="L6" s="12"/>
      <c r="M6" s="12"/>
    </row>
    <row r="10" ht="12.75">
      <c r="B10" t="s">
        <v>0</v>
      </c>
    </row>
    <row r="11" spans="2:3" ht="12.75">
      <c r="B11" t="s">
        <v>1</v>
      </c>
      <c r="C11" s="13" t="s">
        <v>4</v>
      </c>
    </row>
    <row r="12" spans="1:12" ht="12.75">
      <c r="A12" s="13"/>
      <c r="B12" s="13" t="s">
        <v>2</v>
      </c>
      <c r="C12" s="13" t="s">
        <v>2</v>
      </c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2.75">
      <c r="A13" s="13"/>
      <c r="B13" s="13"/>
      <c r="C13" s="23"/>
      <c r="D13" s="23"/>
      <c r="E13" s="23"/>
      <c r="F13" s="23"/>
      <c r="G13" s="23"/>
      <c r="H13" s="23"/>
      <c r="I13" s="13"/>
      <c r="J13" s="13"/>
      <c r="K13" s="13"/>
      <c r="L13" s="13"/>
    </row>
    <row r="14" spans="1:12" ht="12.75">
      <c r="A14" s="13"/>
      <c r="B14" s="13"/>
      <c r="C14" s="23"/>
      <c r="D14" s="23"/>
      <c r="E14" s="23"/>
      <c r="F14" s="23"/>
      <c r="G14" s="23"/>
      <c r="H14" s="23"/>
      <c r="I14" s="29"/>
      <c r="J14" s="13"/>
      <c r="K14" s="13"/>
      <c r="L14" s="13"/>
    </row>
    <row r="15" spans="1:12" ht="12.75">
      <c r="A15" s="13"/>
      <c r="B15" s="13"/>
      <c r="C15" s="23"/>
      <c r="D15" s="23"/>
      <c r="E15" s="23"/>
      <c r="F15" s="23"/>
      <c r="G15" s="23"/>
      <c r="H15" s="23"/>
      <c r="I15" s="13"/>
      <c r="J15" s="13"/>
      <c r="K15" s="13"/>
      <c r="L15" s="13"/>
    </row>
    <row r="16" spans="1:12" ht="12.75">
      <c r="A16" s="13"/>
      <c r="B16" s="13"/>
      <c r="C16" s="23"/>
      <c r="D16" s="23"/>
      <c r="E16" s="23"/>
      <c r="F16" s="23"/>
      <c r="G16" s="23"/>
      <c r="H16" s="23"/>
      <c r="I16" s="13"/>
      <c r="J16" s="13"/>
      <c r="K16" s="13"/>
      <c r="L16" s="13"/>
    </row>
    <row r="17" spans="1:12" ht="12.75">
      <c r="A17" s="13"/>
      <c r="B17" s="13"/>
      <c r="C17" s="23"/>
      <c r="D17" s="23"/>
      <c r="E17" s="23"/>
      <c r="F17" s="23"/>
      <c r="G17" s="23"/>
      <c r="H17" s="23"/>
      <c r="I17" s="13"/>
      <c r="J17" s="13"/>
      <c r="K17" s="13"/>
      <c r="L17" s="13"/>
    </row>
    <row r="18" spans="1:12" ht="12.75">
      <c r="A18" s="13"/>
      <c r="B18" s="13"/>
      <c r="C18" s="23"/>
      <c r="D18" s="23"/>
      <c r="E18" s="23"/>
      <c r="F18" s="23"/>
      <c r="G18" s="23"/>
      <c r="H18" s="23"/>
      <c r="I18" s="13"/>
      <c r="J18" s="13"/>
      <c r="K18" s="13"/>
      <c r="L18" s="13"/>
    </row>
    <row r="19" spans="1:12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2.75">
      <c r="A20" s="13"/>
      <c r="B20" s="54"/>
      <c r="C20" s="54"/>
      <c r="D20" s="28"/>
      <c r="E20" s="28"/>
      <c r="F20" s="28"/>
      <c r="G20" s="13"/>
      <c r="H20" s="13"/>
      <c r="I20" s="13"/>
      <c r="J20" s="13"/>
      <c r="K20" s="13"/>
      <c r="L20" s="13"/>
    </row>
    <row r="21" spans="1:12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2.75">
      <c r="A23" s="13"/>
      <c r="B23" s="14"/>
      <c r="C23" s="14"/>
      <c r="D23" s="14"/>
      <c r="E23" s="14"/>
      <c r="F23" s="14"/>
      <c r="G23" s="13"/>
      <c r="H23" s="13"/>
      <c r="I23" s="13"/>
      <c r="J23" s="13"/>
      <c r="K23" s="13"/>
      <c r="L23" s="13"/>
    </row>
    <row r="24" spans="1:12" ht="12.75">
      <c r="A24" s="13"/>
      <c r="B24" s="14"/>
      <c r="C24" s="14"/>
      <c r="D24" s="14"/>
      <c r="E24" s="14"/>
      <c r="F24" s="14"/>
      <c r="G24" s="13"/>
      <c r="H24" s="13"/>
      <c r="I24" s="13"/>
      <c r="J24" s="13"/>
      <c r="K24" s="13"/>
      <c r="L24" s="13"/>
    </row>
    <row r="25" spans="1:12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2.75">
      <c r="A26" s="13"/>
      <c r="B26" s="30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2.75">
      <c r="A27" s="13"/>
      <c r="B27" s="30"/>
      <c r="C27" s="28"/>
      <c r="D27" s="28"/>
      <c r="E27" s="28"/>
      <c r="F27" s="13"/>
      <c r="G27" s="13"/>
      <c r="H27" s="13"/>
      <c r="I27" s="13"/>
      <c r="J27" s="13"/>
      <c r="K27" s="13"/>
      <c r="L27" s="13"/>
    </row>
    <row r="28" spans="1:12" ht="12.75">
      <c r="A28" s="13"/>
      <c r="B28" s="14"/>
      <c r="C28" s="14"/>
      <c r="D28" s="14"/>
      <c r="E28" s="14"/>
      <c r="F28" s="14"/>
      <c r="G28" s="13"/>
      <c r="H28" s="13"/>
      <c r="I28" s="13"/>
      <c r="J28" s="13"/>
      <c r="K28" s="13"/>
      <c r="L28" s="13"/>
    </row>
    <row r="29" spans="1:12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12.75">
      <c r="A30" s="13"/>
      <c r="B30" s="13"/>
      <c r="C30" s="13"/>
      <c r="D30" s="30"/>
      <c r="E30" s="13"/>
      <c r="F30" s="13"/>
      <c r="G30" s="13"/>
      <c r="H30" s="13"/>
      <c r="I30" s="13"/>
      <c r="J30" s="13"/>
      <c r="K30" s="13"/>
      <c r="L30" s="13"/>
    </row>
    <row r="31" spans="1:12" ht="12.75">
      <c r="A31" s="13"/>
      <c r="B31" s="31"/>
      <c r="C31" s="28"/>
      <c r="D31" s="28"/>
      <c r="E31" s="28"/>
      <c r="F31" s="13"/>
      <c r="G31" s="13"/>
      <c r="H31" s="13"/>
      <c r="I31" s="13"/>
      <c r="J31" s="13"/>
      <c r="K31" s="13"/>
      <c r="L31" s="13"/>
    </row>
    <row r="32" spans="1:12" ht="12.75">
      <c r="A32" s="13"/>
      <c r="B32" s="56"/>
      <c r="C32" s="56"/>
      <c r="D32" s="56"/>
      <c r="E32" s="56"/>
      <c r="F32" s="56"/>
      <c r="G32" s="13"/>
      <c r="H32" s="13"/>
      <c r="I32" s="13"/>
      <c r="J32" s="13"/>
      <c r="K32" s="13"/>
      <c r="L32" s="13"/>
    </row>
    <row r="33" spans="1:12" ht="12.75">
      <c r="A33" s="13"/>
      <c r="B33" s="31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2.75">
      <c r="A34" s="13"/>
      <c r="B34" s="15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ht="12.75">
      <c r="A35" s="13"/>
      <c r="B35" s="15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ht="12.75">
      <c r="A36" s="32"/>
      <c r="B36" s="32"/>
      <c r="C36" s="32"/>
      <c r="D36" s="32"/>
      <c r="E36" s="32"/>
      <c r="F36" s="32"/>
      <c r="G36" s="16"/>
      <c r="H36" s="13"/>
      <c r="I36" s="13"/>
      <c r="J36" s="13"/>
      <c r="K36" s="13"/>
      <c r="L36" s="13"/>
    </row>
    <row r="37" spans="1:12" ht="12.75">
      <c r="A37" s="33"/>
      <c r="B37" s="33"/>
      <c r="C37" s="33"/>
      <c r="D37" s="33"/>
      <c r="E37" s="33"/>
      <c r="F37" s="33"/>
      <c r="G37" s="33"/>
      <c r="H37" s="33"/>
      <c r="I37" s="13"/>
      <c r="J37" s="13"/>
      <c r="K37" s="13"/>
      <c r="L37" s="13"/>
    </row>
    <row r="38" spans="1:12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ht="12.75">
      <c r="A39" s="17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2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1:12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1:12" ht="12.75">
      <c r="A43" s="13"/>
      <c r="B43" s="13"/>
      <c r="C43" s="34"/>
      <c r="D43" s="34"/>
      <c r="E43" s="34"/>
      <c r="F43" s="34"/>
      <c r="G43" s="34"/>
      <c r="H43" s="13"/>
      <c r="I43" s="13"/>
      <c r="J43" s="13"/>
      <c r="K43" s="13"/>
      <c r="L43" s="13"/>
    </row>
    <row r="44" spans="1:12" ht="12.75">
      <c r="A44" s="13"/>
      <c r="B44" s="13"/>
      <c r="C44" s="18"/>
      <c r="D44" s="18"/>
      <c r="E44" s="18"/>
      <c r="F44" s="18"/>
      <c r="G44" s="18"/>
      <c r="H44" s="13"/>
      <c r="I44" s="13"/>
      <c r="J44" s="13"/>
      <c r="K44" s="13"/>
      <c r="L44" s="13"/>
    </row>
    <row r="45" spans="1:12" ht="12.75">
      <c r="A45" s="13"/>
      <c r="B45" s="13"/>
      <c r="C45" s="18"/>
      <c r="D45" s="18"/>
      <c r="E45" s="18"/>
      <c r="F45" s="18"/>
      <c r="G45" s="18"/>
      <c r="H45" s="13"/>
      <c r="I45" s="13"/>
      <c r="J45" s="13"/>
      <c r="K45" s="13"/>
      <c r="L45" s="13"/>
    </row>
    <row r="46" spans="1:12" ht="12.75">
      <c r="A46" s="32"/>
      <c r="B46" s="32"/>
      <c r="C46" s="32"/>
      <c r="D46" s="32"/>
      <c r="E46" s="32"/>
      <c r="F46" s="32"/>
      <c r="G46" s="32"/>
      <c r="H46" s="32"/>
      <c r="I46" s="13"/>
      <c r="J46" s="13"/>
      <c r="K46" s="13"/>
      <c r="L46" s="13"/>
    </row>
    <row r="47" spans="1:12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ht="12.75">
      <c r="A48" s="13"/>
      <c r="B48" s="13"/>
      <c r="C48" s="32"/>
      <c r="D48" s="32"/>
      <c r="E48" s="32"/>
      <c r="F48" s="32"/>
      <c r="G48" s="32"/>
      <c r="H48" s="32"/>
      <c r="I48" s="32"/>
      <c r="J48" s="32"/>
      <c r="K48" s="32"/>
      <c r="L48" s="32"/>
    </row>
    <row r="49" spans="1:12" ht="12.75">
      <c r="A49" s="32"/>
      <c r="B49" s="32"/>
      <c r="C49" s="32"/>
      <c r="D49" s="32"/>
      <c r="E49" s="32"/>
      <c r="F49" s="32"/>
      <c r="G49" s="32"/>
      <c r="H49" s="32"/>
      <c r="I49" s="13"/>
      <c r="J49" s="13"/>
      <c r="K49" s="13"/>
      <c r="L49" s="13"/>
    </row>
    <row r="50" spans="1:12" ht="12.75">
      <c r="A50" s="13"/>
      <c r="B50" s="14"/>
      <c r="C50" s="14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12.75">
      <c r="A51" s="17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12.75">
      <c r="A54" s="35"/>
      <c r="B54" s="35"/>
      <c r="C54" s="35"/>
      <c r="D54" s="35"/>
      <c r="E54" s="35"/>
      <c r="F54" s="35"/>
      <c r="G54" s="35"/>
      <c r="H54" s="35"/>
      <c r="I54" s="13"/>
      <c r="J54" s="13"/>
      <c r="K54" s="13"/>
      <c r="L54" s="13"/>
    </row>
    <row r="55" spans="1:12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1:12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 ht="12.75">
      <c r="A57" s="36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ht="14.25">
      <c r="A58" s="37"/>
      <c r="B58" s="37"/>
      <c r="C58" s="38"/>
      <c r="D58" s="38"/>
      <c r="E58" s="38"/>
      <c r="F58" s="38"/>
      <c r="G58" s="39"/>
      <c r="H58" s="38"/>
      <c r="I58" s="13"/>
      <c r="J58" s="20"/>
      <c r="K58" s="13"/>
      <c r="L58" s="13"/>
    </row>
    <row r="59" spans="1:12" ht="14.25">
      <c r="A59" s="40"/>
      <c r="B59" s="40"/>
      <c r="C59" s="41"/>
      <c r="D59" s="42"/>
      <c r="E59" s="42"/>
      <c r="F59" s="43"/>
      <c r="G59" s="44"/>
      <c r="H59" s="43"/>
      <c r="I59" s="13"/>
      <c r="J59" s="20"/>
      <c r="K59" s="13"/>
      <c r="L59" s="13"/>
    </row>
    <row r="60" spans="1:12" ht="12.75">
      <c r="A60" s="13"/>
      <c r="B60" s="23"/>
      <c r="C60" s="45"/>
      <c r="D60" s="45"/>
      <c r="E60" s="45"/>
      <c r="F60" s="45"/>
      <c r="G60" s="45"/>
      <c r="H60" s="45"/>
      <c r="I60" s="13"/>
      <c r="J60" s="13"/>
      <c r="K60" s="13"/>
      <c r="L60" s="13"/>
    </row>
    <row r="61" spans="1:12" ht="12.75">
      <c r="A61" s="13"/>
      <c r="B61" s="23"/>
      <c r="C61" s="45"/>
      <c r="D61" s="45"/>
      <c r="E61" s="45"/>
      <c r="F61" s="45"/>
      <c r="G61" s="45"/>
      <c r="H61" s="45"/>
      <c r="I61" s="13"/>
      <c r="J61" s="13"/>
      <c r="K61" s="13"/>
      <c r="L61" s="13"/>
    </row>
    <row r="62" spans="1:12" ht="12.75">
      <c r="A62" s="13"/>
      <c r="B62" s="46"/>
      <c r="C62" s="45"/>
      <c r="D62" s="45"/>
      <c r="E62" s="45"/>
      <c r="F62" s="45"/>
      <c r="G62" s="45"/>
      <c r="H62" s="45"/>
      <c r="I62" s="13"/>
      <c r="J62" s="13"/>
      <c r="K62" s="13"/>
      <c r="L62" s="13"/>
    </row>
    <row r="63" spans="1:12" ht="12.75">
      <c r="A63" s="13"/>
      <c r="B63" s="41"/>
      <c r="C63" s="45"/>
      <c r="D63" s="45"/>
      <c r="E63" s="45"/>
      <c r="F63" s="45"/>
      <c r="G63" s="45"/>
      <c r="H63" s="45"/>
      <c r="I63" s="13"/>
      <c r="J63" s="13"/>
      <c r="K63" s="13"/>
      <c r="L63" s="13"/>
    </row>
    <row r="64" spans="1:12" ht="12.75">
      <c r="A64" s="15"/>
      <c r="B64" s="15"/>
      <c r="C64" s="45"/>
      <c r="D64" s="45"/>
      <c r="E64" s="45"/>
      <c r="F64" s="45"/>
      <c r="G64" s="45"/>
      <c r="H64" s="45"/>
      <c r="I64" s="13"/>
      <c r="J64" s="13"/>
      <c r="K64" s="13"/>
      <c r="L64" s="13"/>
    </row>
    <row r="65" spans="1:12" ht="12.75">
      <c r="A65" s="47"/>
      <c r="B65" s="14"/>
      <c r="C65" s="45"/>
      <c r="D65" s="45"/>
      <c r="E65" s="45"/>
      <c r="F65" s="45"/>
      <c r="G65" s="45"/>
      <c r="H65" s="45"/>
      <c r="I65" s="13"/>
      <c r="J65" s="13"/>
      <c r="K65" s="13"/>
      <c r="L65" s="13"/>
    </row>
    <row r="66" spans="1:12" ht="12.75">
      <c r="A66" s="47"/>
      <c r="B66" s="13"/>
      <c r="C66" s="45"/>
      <c r="D66" s="45"/>
      <c r="E66" s="45"/>
      <c r="F66" s="45"/>
      <c r="G66" s="45"/>
      <c r="H66" s="45"/>
      <c r="I66" s="13"/>
      <c r="J66" s="13"/>
      <c r="K66" s="13"/>
      <c r="L66" s="13"/>
    </row>
    <row r="67" spans="1:12" ht="12.75">
      <c r="A67" s="47"/>
      <c r="B67" s="23"/>
      <c r="C67" s="45"/>
      <c r="D67" s="45"/>
      <c r="E67" s="45"/>
      <c r="F67" s="45"/>
      <c r="G67" s="45"/>
      <c r="H67" s="45"/>
      <c r="I67" s="13"/>
      <c r="J67" s="13"/>
      <c r="K67" s="13"/>
      <c r="L67" s="13"/>
    </row>
    <row r="68" spans="1:12" ht="12.75">
      <c r="A68" s="47"/>
      <c r="B68" s="23"/>
      <c r="C68" s="45"/>
      <c r="D68" s="45"/>
      <c r="E68" s="45"/>
      <c r="F68" s="45"/>
      <c r="G68" s="45"/>
      <c r="H68" s="45"/>
      <c r="I68" s="13"/>
      <c r="J68" s="13"/>
      <c r="K68" s="13"/>
      <c r="L68" s="13"/>
    </row>
    <row r="69" spans="1:12" ht="12.75">
      <c r="A69" s="47"/>
      <c r="B69" s="23"/>
      <c r="C69" s="45"/>
      <c r="D69" s="45"/>
      <c r="E69" s="45"/>
      <c r="F69" s="45"/>
      <c r="G69" s="45"/>
      <c r="H69" s="45"/>
      <c r="I69" s="13"/>
      <c r="J69" s="13"/>
      <c r="K69" s="13"/>
      <c r="L69" s="13"/>
    </row>
    <row r="70" spans="1:12" ht="12.75">
      <c r="A70" s="13"/>
      <c r="B70" s="13"/>
      <c r="C70" s="45"/>
      <c r="D70" s="45"/>
      <c r="E70" s="45"/>
      <c r="F70" s="45"/>
      <c r="G70" s="45"/>
      <c r="H70" s="45"/>
      <c r="I70" s="13"/>
      <c r="J70" s="13"/>
      <c r="K70" s="13"/>
      <c r="L70" s="13"/>
    </row>
    <row r="71" spans="1:12" ht="12.75">
      <c r="A71" s="13"/>
      <c r="B71" s="41"/>
      <c r="C71" s="45"/>
      <c r="D71" s="45"/>
      <c r="E71" s="45"/>
      <c r="F71" s="45"/>
      <c r="G71" s="45"/>
      <c r="H71" s="45"/>
      <c r="I71" s="13"/>
      <c r="J71" s="13"/>
      <c r="K71" s="13"/>
      <c r="L71" s="13"/>
    </row>
    <row r="72" spans="1:12" ht="12.75">
      <c r="A72" s="13"/>
      <c r="B72" s="41"/>
      <c r="C72" s="45"/>
      <c r="D72" s="45"/>
      <c r="E72" s="45"/>
      <c r="F72" s="45"/>
      <c r="G72" s="45"/>
      <c r="H72" s="45"/>
      <c r="I72" s="13"/>
      <c r="J72" s="13"/>
      <c r="K72" s="13"/>
      <c r="L72" s="13"/>
    </row>
    <row r="73" spans="1:12" ht="12.75">
      <c r="A73" s="13"/>
      <c r="B73" s="22"/>
      <c r="C73" s="23"/>
      <c r="D73" s="13"/>
      <c r="E73" s="13"/>
      <c r="F73" s="13"/>
      <c r="G73" s="13"/>
      <c r="H73" s="13"/>
      <c r="I73" s="13"/>
      <c r="J73" s="13"/>
      <c r="K73" s="13"/>
      <c r="L73" s="13"/>
    </row>
    <row r="74" spans="1:12" ht="12.75">
      <c r="A74" s="13"/>
      <c r="B74" s="48"/>
      <c r="C74" s="23"/>
      <c r="D74" s="13"/>
      <c r="E74" s="13"/>
      <c r="F74" s="13"/>
      <c r="G74" s="13"/>
      <c r="H74" s="13"/>
      <c r="I74" s="13"/>
      <c r="J74" s="13"/>
      <c r="K74" s="13"/>
      <c r="L74" s="13"/>
    </row>
    <row r="75" spans="1:12" ht="12.75">
      <c r="A75" s="13"/>
      <c r="B75" s="48"/>
      <c r="C75" s="23"/>
      <c r="D75" s="13"/>
      <c r="E75" s="13"/>
      <c r="F75" s="13"/>
      <c r="G75" s="13"/>
      <c r="H75" s="13"/>
      <c r="I75" s="13"/>
      <c r="J75" s="13"/>
      <c r="K75" s="13"/>
      <c r="L75" s="13"/>
    </row>
    <row r="76" spans="1:12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1:12" ht="12.75">
      <c r="A77" s="13"/>
      <c r="B77" s="15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1:12" ht="12.75">
      <c r="A78" s="49"/>
      <c r="B78" s="49"/>
      <c r="C78" s="50"/>
      <c r="D78" s="24"/>
      <c r="E78" s="24"/>
      <c r="F78" s="24"/>
      <c r="G78" s="24"/>
      <c r="H78" s="24"/>
      <c r="I78" s="13"/>
      <c r="J78" s="13"/>
      <c r="K78" s="13"/>
      <c r="L78" s="13"/>
    </row>
    <row r="79" spans="1:12" ht="12.75">
      <c r="A79" s="13"/>
      <c r="B79" s="28"/>
      <c r="C79" s="50"/>
      <c r="D79" s="24"/>
      <c r="E79" s="24"/>
      <c r="F79" s="24"/>
      <c r="G79" s="24"/>
      <c r="H79" s="24"/>
      <c r="I79" s="13"/>
      <c r="J79" s="13"/>
      <c r="K79" s="13"/>
      <c r="L79" s="13"/>
    </row>
    <row r="80" spans="1:12" ht="12.75">
      <c r="A80" s="13"/>
      <c r="B80" s="13"/>
      <c r="C80" s="50"/>
      <c r="D80" s="24"/>
      <c r="E80" s="24"/>
      <c r="F80" s="24"/>
      <c r="G80" s="23"/>
      <c r="H80" s="13"/>
      <c r="I80" s="13"/>
      <c r="J80" s="13"/>
      <c r="K80" s="13"/>
      <c r="L80" s="13"/>
    </row>
    <row r="81" spans="1:12" ht="12.75">
      <c r="A81" s="13"/>
      <c r="B81" s="13"/>
      <c r="C81" s="50"/>
      <c r="D81" s="24"/>
      <c r="E81" s="24"/>
      <c r="F81" s="24"/>
      <c r="G81" s="23"/>
      <c r="H81" s="13"/>
      <c r="I81" s="13"/>
      <c r="J81" s="13"/>
      <c r="K81" s="13"/>
      <c r="L81" s="13"/>
    </row>
    <row r="82" spans="1:12" ht="12.75">
      <c r="A82" s="13"/>
      <c r="B82" s="13"/>
      <c r="C82" s="50"/>
      <c r="D82" s="24"/>
      <c r="E82" s="24"/>
      <c r="F82" s="24"/>
      <c r="G82" s="23"/>
      <c r="H82" s="13"/>
      <c r="I82" s="13"/>
      <c r="J82" s="13"/>
      <c r="K82" s="13"/>
      <c r="L82" s="13"/>
    </row>
    <row r="83" spans="1:12" ht="12.75">
      <c r="A83" s="13"/>
      <c r="B83" s="13"/>
      <c r="C83" s="50"/>
      <c r="D83" s="24"/>
      <c r="E83" s="24"/>
      <c r="F83" s="24"/>
      <c r="G83" s="23"/>
      <c r="H83" s="13"/>
      <c r="I83" s="13"/>
      <c r="J83" s="13"/>
      <c r="K83" s="13"/>
      <c r="L83" s="13"/>
    </row>
    <row r="84" spans="1:12" ht="12.75">
      <c r="A84" s="13"/>
      <c r="B84" s="13"/>
      <c r="C84" s="50"/>
      <c r="D84" s="24"/>
      <c r="E84" s="24"/>
      <c r="F84" s="24"/>
      <c r="G84" s="23"/>
      <c r="H84" s="13"/>
      <c r="I84" s="13"/>
      <c r="J84" s="13"/>
      <c r="K84" s="13"/>
      <c r="L84" s="13"/>
    </row>
    <row r="85" spans="1:12" ht="12.75">
      <c r="A85" s="13"/>
      <c r="B85" s="13"/>
      <c r="C85" s="13"/>
      <c r="D85" s="24"/>
      <c r="E85" s="24"/>
      <c r="F85" s="24"/>
      <c r="G85" s="23"/>
      <c r="H85" s="13"/>
      <c r="I85" s="13"/>
      <c r="J85" s="13"/>
      <c r="K85" s="13"/>
      <c r="L85" s="13"/>
    </row>
    <row r="86" spans="1:12" ht="12.75">
      <c r="A86" s="13"/>
      <c r="B86" s="23"/>
      <c r="C86" s="19"/>
      <c r="D86" s="19"/>
      <c r="E86" s="19"/>
      <c r="F86" s="19"/>
      <c r="G86" s="19"/>
      <c r="H86" s="19"/>
      <c r="I86" s="13"/>
      <c r="J86" s="13"/>
      <c r="K86" s="13"/>
      <c r="L86" s="13"/>
    </row>
    <row r="87" spans="1:12" ht="12.75">
      <c r="A87" s="13"/>
      <c r="B87" s="23"/>
      <c r="C87" s="25"/>
      <c r="D87" s="25"/>
      <c r="E87" s="19"/>
      <c r="F87" s="19"/>
      <c r="G87" s="19"/>
      <c r="H87" s="19"/>
      <c r="I87" s="13"/>
      <c r="J87" s="13"/>
      <c r="K87" s="13"/>
      <c r="L87" s="13"/>
    </row>
    <row r="88" spans="1:12" ht="12.75">
      <c r="A88" s="13"/>
      <c r="B88" s="23"/>
      <c r="C88" s="57"/>
      <c r="D88" s="25"/>
      <c r="E88" s="19"/>
      <c r="F88" s="19"/>
      <c r="G88" s="25"/>
      <c r="H88" s="19"/>
      <c r="I88" s="13"/>
      <c r="J88" s="13"/>
      <c r="K88" s="13"/>
      <c r="L88" s="13"/>
    </row>
    <row r="89" spans="1:12" ht="12.75">
      <c r="A89" s="13"/>
      <c r="B89" s="23"/>
      <c r="C89" s="25"/>
      <c r="D89" s="25"/>
      <c r="E89" s="19"/>
      <c r="F89" s="19"/>
      <c r="G89" s="19"/>
      <c r="H89" s="19"/>
      <c r="I89" s="13"/>
      <c r="J89" s="13"/>
      <c r="K89" s="13"/>
      <c r="L89" s="13"/>
    </row>
    <row r="90" spans="1:12" ht="12.75">
      <c r="A90" s="13"/>
      <c r="B90" s="23"/>
      <c r="C90" s="25"/>
      <c r="D90" s="25"/>
      <c r="E90" s="19"/>
      <c r="F90" s="19"/>
      <c r="G90" s="19"/>
      <c r="H90" s="19"/>
      <c r="I90" s="13"/>
      <c r="J90" s="13"/>
      <c r="K90" s="13"/>
      <c r="L90" s="13"/>
    </row>
    <row r="91" spans="1:12" ht="12.75">
      <c r="A91" s="13"/>
      <c r="B91" s="23"/>
      <c r="C91" s="57"/>
      <c r="D91" s="25"/>
      <c r="E91" s="19"/>
      <c r="F91" s="19"/>
      <c r="G91" s="19"/>
      <c r="H91" s="19"/>
      <c r="I91" s="13"/>
      <c r="J91" s="13"/>
      <c r="K91" s="13"/>
      <c r="L91" s="13"/>
    </row>
    <row r="92" spans="1:12" ht="12.75">
      <c r="A92" s="13"/>
      <c r="B92" s="23"/>
      <c r="C92" s="57"/>
      <c r="D92" s="51"/>
      <c r="E92" s="51"/>
      <c r="F92" s="19"/>
      <c r="G92" s="19"/>
      <c r="H92" s="19"/>
      <c r="I92" s="13"/>
      <c r="J92" s="13"/>
      <c r="K92" s="13"/>
      <c r="L92" s="13"/>
    </row>
    <row r="93" spans="1:12" ht="12.75">
      <c r="A93" s="13"/>
      <c r="B93" s="23"/>
      <c r="C93" s="57"/>
      <c r="D93" s="25"/>
      <c r="E93" s="19"/>
      <c r="F93" s="19"/>
      <c r="G93" s="25"/>
      <c r="H93" s="19"/>
      <c r="I93" s="13"/>
      <c r="J93" s="13"/>
      <c r="K93" s="13"/>
      <c r="L93" s="13"/>
    </row>
    <row r="94" spans="1:12" ht="12.75">
      <c r="A94" s="13"/>
      <c r="B94" s="22"/>
      <c r="C94" s="23"/>
      <c r="D94" s="13"/>
      <c r="E94" s="13"/>
      <c r="F94" s="13"/>
      <c r="G94" s="13"/>
      <c r="H94" s="13"/>
      <c r="I94" s="13"/>
      <c r="J94" s="13"/>
      <c r="K94" s="13"/>
      <c r="L94" s="13"/>
    </row>
    <row r="95" spans="1:12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 ht="12.75">
      <c r="A97" s="13"/>
      <c r="B97" s="13"/>
      <c r="C97" s="14"/>
      <c r="D97" s="14"/>
      <c r="E97" s="19"/>
      <c r="F97" s="26"/>
      <c r="G97" s="26"/>
      <c r="H97" s="26"/>
      <c r="I97" s="13"/>
      <c r="J97" s="13"/>
      <c r="K97" s="13"/>
      <c r="L97" s="13"/>
    </row>
    <row r="98" spans="1:12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1:12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 ht="12.75">
      <c r="A106" s="27"/>
      <c r="B106" s="52"/>
      <c r="C106" s="27"/>
      <c r="D106" s="27"/>
      <c r="E106" s="27"/>
      <c r="F106" s="27"/>
      <c r="G106" s="27"/>
      <c r="H106" s="27"/>
      <c r="I106" s="13"/>
      <c r="J106" s="13"/>
      <c r="K106" s="13"/>
      <c r="L106" s="13"/>
    </row>
    <row r="107" spans="1:12" ht="12.75">
      <c r="A107" s="27"/>
      <c r="B107" s="27"/>
      <c r="C107" s="27"/>
      <c r="D107" s="27"/>
      <c r="E107" s="27"/>
      <c r="F107" s="27"/>
      <c r="G107" s="27"/>
      <c r="H107" s="27"/>
      <c r="I107" s="13"/>
      <c r="J107" s="13"/>
      <c r="K107" s="13"/>
      <c r="L107" s="13"/>
    </row>
    <row r="108" spans="1:12" ht="12.75">
      <c r="A108" s="13"/>
      <c r="B108" s="13"/>
      <c r="C108" s="13"/>
      <c r="D108" s="21"/>
      <c r="E108" s="13"/>
      <c r="F108" s="13"/>
      <c r="G108" s="13"/>
      <c r="H108" s="13"/>
      <c r="I108" s="13"/>
      <c r="J108" s="13"/>
      <c r="K108" s="13"/>
      <c r="L108" s="13"/>
    </row>
    <row r="109" spans="1:12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1:12" ht="12.75">
      <c r="A110" s="13"/>
      <c r="B110" s="13"/>
      <c r="C110" s="13"/>
      <c r="D110" s="21"/>
      <c r="E110" s="13"/>
      <c r="F110" s="13"/>
      <c r="G110" s="13"/>
      <c r="H110" s="13"/>
      <c r="I110" s="13"/>
      <c r="J110" s="13"/>
      <c r="K110" s="13"/>
      <c r="L110" s="13"/>
    </row>
    <row r="111" spans="1:12" ht="12.75">
      <c r="A111" s="22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1:12" ht="12.75">
      <c r="A112" s="13"/>
      <c r="B112" s="13"/>
      <c r="C112" s="33"/>
      <c r="D112" s="33"/>
      <c r="E112" s="33"/>
      <c r="F112" s="13"/>
      <c r="G112" s="13"/>
      <c r="H112" s="13"/>
      <c r="I112" s="13"/>
      <c r="J112" s="13"/>
      <c r="K112" s="13"/>
      <c r="L112" s="13"/>
    </row>
    <row r="113" spans="1:12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1:12" ht="12.75">
      <c r="A114" s="13"/>
      <c r="B114" s="13"/>
      <c r="C114" s="33"/>
      <c r="D114" s="33"/>
      <c r="E114" s="33"/>
      <c r="F114" s="13"/>
      <c r="G114" s="13"/>
      <c r="H114" s="13"/>
      <c r="I114" s="13"/>
      <c r="J114" s="13"/>
      <c r="K114" s="13"/>
      <c r="L114" s="13"/>
    </row>
    <row r="115" spans="1:12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1:12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1:12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1:12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</sheetData>
  <sheetProtection/>
  <mergeCells count="22">
    <mergeCell ref="G1:L1"/>
    <mergeCell ref="A36:F36"/>
    <mergeCell ref="A37:H37"/>
    <mergeCell ref="C43:G43"/>
    <mergeCell ref="A46:H46"/>
    <mergeCell ref="C48:L48"/>
    <mergeCell ref="A49:H49"/>
    <mergeCell ref="A54:H54"/>
    <mergeCell ref="A65:A69"/>
    <mergeCell ref="D78:F78"/>
    <mergeCell ref="G78:H78"/>
    <mergeCell ref="D79:F79"/>
    <mergeCell ref="G79:H79"/>
    <mergeCell ref="D80:F80"/>
    <mergeCell ref="D81:F81"/>
    <mergeCell ref="D84:F84"/>
    <mergeCell ref="D85:F85"/>
    <mergeCell ref="D82:F82"/>
    <mergeCell ref="D83:F83"/>
    <mergeCell ref="C112:E112"/>
    <mergeCell ref="C114:E114"/>
    <mergeCell ref="D92:E92"/>
  </mergeCells>
  <printOptions/>
  <pageMargins left="0.7874015748031497" right="0.3937007874015748" top="0.7874015748031497" bottom="0.7874015748031497" header="0" footer="0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светлана</cp:lastModifiedBy>
  <dcterms:created xsi:type="dcterms:W3CDTF">2013-02-12T11:13:46Z</dcterms:created>
  <dcterms:modified xsi:type="dcterms:W3CDTF">2013-02-12T11:21:59Z</dcterms:modified>
  <cp:category/>
  <cp:version/>
  <cp:contentType/>
  <cp:contentStatus/>
</cp:coreProperties>
</file>