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8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'Лист1'!$A:$I</definedName>
  </definedNames>
  <calcPr fullCalcOnLoad="1"/>
</workbook>
</file>

<file path=xl/sharedStrings.xml><?xml version="1.0" encoding="utf-8"?>
<sst xmlns="http://schemas.openxmlformats.org/spreadsheetml/2006/main" count="90" uniqueCount="70">
  <si>
    <t>Назва установи</t>
  </si>
  <si>
    <t>Ідентифікаційний код ЄДРПОУ</t>
  </si>
  <si>
    <t>Код за УКУД</t>
  </si>
  <si>
    <t>ВІДОМІСТЬ</t>
  </si>
  <si>
    <t>нарахування зносу на основні засоби</t>
  </si>
  <si>
    <t>"29" Декабря 2012 г.</t>
  </si>
  <si>
    <t>Рахунок:</t>
  </si>
  <si>
    <t>Місця зберігання:</t>
  </si>
  <si>
    <t>Всі</t>
  </si>
  <si>
    <t>Необоротні активи:</t>
  </si>
  <si>
    <t>Група необоротних активів:</t>
  </si>
  <si>
    <t>№</t>
  </si>
  <si>
    <t>Інвентарний номер</t>
  </si>
  <si>
    <t>Номер субрахунка</t>
  </si>
  <si>
    <t>Найменування основних засобів</t>
  </si>
  <si>
    <t>Первісна (балансова) вартість</t>
  </si>
  <si>
    <t>Річна норма зносу</t>
  </si>
  <si>
    <t>Нараховано знос (грн., коп.)</t>
  </si>
  <si>
    <t>на початок року</t>
  </si>
  <si>
    <t>за 2012</t>
  </si>
  <si>
    <t>на кінець року (гр. 7 + гр. 8)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</si>
  <si>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</si>
  <si>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</si>
  <si>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</si>
  <si>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</si>
  <si>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</si>
  <si>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</si>
  <si>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</si>
  <si>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</si>
  <si>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</si>
  <si>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10330002</t>
  </si>
  <si>
    <t>103</t>
  </si>
  <si>
    <t>Асфальтное покрытие с бордюрами</t>
  </si>
  <si>
    <t>10330003</t>
  </si>
  <si>
    <t>Бетонное ограждение с 2 воротами</t>
  </si>
  <si>
    <t>10310008</t>
  </si>
  <si>
    <t>Здание прачечной и дезкамеры с подвалом</t>
  </si>
  <si>
    <t>10320001</t>
  </si>
  <si>
    <t>Здание приюта</t>
  </si>
  <si>
    <t>10310005</t>
  </si>
  <si>
    <t>Здание топочной</t>
  </si>
  <si>
    <t>10310007</t>
  </si>
  <si>
    <t>Навес для сушки белья</t>
  </si>
  <si>
    <t>10310002</t>
  </si>
  <si>
    <t>Павильон</t>
  </si>
  <si>
    <t>10310003</t>
  </si>
  <si>
    <t>10310004</t>
  </si>
  <si>
    <t>10310006</t>
  </si>
  <si>
    <t>Хозяйственный блок</t>
  </si>
  <si>
    <t>10490045</t>
  </si>
  <si>
    <t>104</t>
  </si>
  <si>
    <t>Детская спортивная площадка</t>
  </si>
  <si>
    <t>10490037</t>
  </si>
  <si>
    <t>Кондиционер DAEWOO</t>
  </si>
  <si>
    <t>10490036</t>
  </si>
  <si>
    <t>кондиционер системы сплит Самсунг</t>
  </si>
  <si>
    <t>10490044</t>
  </si>
  <si>
    <t>Машинка стиральная INDESIT IWC 5085</t>
  </si>
  <si>
    <t>10490033</t>
  </si>
  <si>
    <t>Телевизор Rolson D 21SR74NT</t>
  </si>
  <si>
    <t>10490034</t>
  </si>
  <si>
    <t>автом.пож.сигнализация</t>
  </si>
  <si>
    <t>10420008</t>
  </si>
  <si>
    <t>бойлер Ariston TI 100QB EE</t>
  </si>
  <si>
    <t>10420011</t>
  </si>
  <si>
    <t>бойлер ATLANTIC</t>
  </si>
  <si>
    <t>Усього:</t>
  </si>
  <si>
    <t>Підписи уповноваженої особи</t>
  </si>
  <si>
    <t>износ за год</t>
  </si>
  <si>
    <t>остат.ст-ть на 01.01.13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</si>
</sst>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0.0_ ;[Red]\-0.0\ "/>
    <numFmt numFmtId="166" formatCode="0_ ;[Red]\-0\ "/>
  </numFmts>
  <fonts count="9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Continuous"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7" fillId="0" borderId="3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4" xfId="0" applyBorder="1" applyAlignment="1">
      <alignment/>
    </xf>
    <xf numFmtId="0" fontId="2" fillId="2" borderId="4" xfId="0" applyFont="1" applyFill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3" fillId="0" borderId="3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0</xdr:row>
      <xdr:rowOff>85725</xdr:rowOff>
    </xdr:from>
    <xdr:to>
      <xdr:col>8</xdr:col>
      <xdr:colOff>752475</xdr:colOff>
      <xdr:row>6</xdr:row>
      <xdr:rowOff>47625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6686550" y="85725"/>
          <a:ext cx="276225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Типова форма N ОЗ-12 (бюджет)
ЗАТВЕРДЖЕНО
наказом Головного управління Державного казначейства України, Державного комітету статистики України
від 2 грудня 1997 р. N 125/70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1133475</xdr:colOff>
      <xdr:row>8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2247900" y="1285875"/>
          <a:ext cx="11334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9</xdr:col>
      <xdr:colOff>0</xdr:colOff>
      <xdr:row>8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8696325" y="1285875"/>
          <a:ext cx="11525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0">
      <selection activeCell="K20" sqref="K20"/>
    </sheetView>
  </sheetViews>
  <sheetFormatPr defaultColWidth="9.00390625" defaultRowHeight="12.75"/>
  <cols>
    <col min="1" max="1" width="4.00390625" style="0" bestFit="1" customWidth="1"/>
    <col min="2" max="2" width="14.625" style="0" customWidth="1"/>
    <col min="3" max="3" width="10.875" style="0" customWidth="1"/>
    <col min="4" max="4" width="29.375" style="0" customWidth="1"/>
    <col min="5" max="5" width="14.875" style="0" customWidth="1"/>
    <col min="6" max="6" width="9.875" style="0" customWidth="1"/>
    <col min="7" max="7" width="15.125" style="0" customWidth="1"/>
    <col min="8" max="8" width="15.375" style="0" customWidth="1"/>
    <col min="9" max="9" width="15.125" style="0" customWidth="1"/>
    <col min="10" max="16384" width="8.875" style="0" customWidth="1"/>
  </cols>
  <sheetData>
    <row r="1" spans="1:9" ht="24.75" customHeight="1">
      <c r="A1" s="1"/>
      <c r="B1" s="21"/>
      <c r="C1" s="21"/>
      <c r="D1" s="21"/>
      <c r="E1" s="1"/>
      <c r="F1" s="1"/>
      <c r="G1" s="1"/>
      <c r="H1" s="1"/>
      <c r="I1" s="1"/>
    </row>
    <row r="2" spans="1:9" ht="12.75">
      <c r="A2" s="1"/>
      <c r="B2" s="2" t="s">
        <v>0</v>
      </c>
      <c r="C2" s="3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8" ht="15.75" customHeight="1">
      <c r="A8" s="4" t="s">
        <v>1</v>
      </c>
      <c r="B8" s="4"/>
      <c r="C8" s="4"/>
      <c r="E8" s="1"/>
      <c r="F8" s="1"/>
      <c r="G8" s="1"/>
      <c r="H8" s="5" t="s">
        <v>2</v>
      </c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5.75">
      <c r="A10" s="6"/>
      <c r="B10" s="7" t="s">
        <v>3</v>
      </c>
      <c r="C10" s="7"/>
      <c r="D10" s="7"/>
      <c r="E10" s="7"/>
      <c r="F10" s="7"/>
      <c r="G10" s="7"/>
      <c r="H10" s="7"/>
      <c r="I10" s="7"/>
    </row>
    <row r="11" spans="1:9" ht="15.75">
      <c r="A11" s="6"/>
      <c r="B11" s="7" t="s">
        <v>4</v>
      </c>
      <c r="C11" s="7"/>
      <c r="D11" s="7"/>
      <c r="E11" s="7"/>
      <c r="F11" s="7"/>
      <c r="G11" s="7"/>
      <c r="H11" s="7"/>
      <c r="I11" s="7"/>
    </row>
    <row r="12" spans="2:9" ht="15.75">
      <c r="B12" s="7" t="s">
        <v>5</v>
      </c>
      <c r="C12" s="7"/>
      <c r="D12" s="7"/>
      <c r="E12" s="7"/>
      <c r="F12" s="7"/>
      <c r="G12" s="7"/>
      <c r="H12" s="7"/>
      <c r="I12" s="7"/>
    </row>
    <row r="14" spans="4:7" ht="12.75">
      <c r="D14" s="8" t="s">
        <v>6</v>
      </c>
      <c r="E14" s="9">
        <v>10</v>
      </c>
      <c r="F14" s="9"/>
      <c r="G14" s="9"/>
    </row>
    <row r="15" spans="4:7" ht="12.75">
      <c r="D15" s="8" t="s">
        <v>7</v>
      </c>
      <c r="E15" s="10" t="s">
        <v>8</v>
      </c>
      <c r="F15" s="10"/>
      <c r="G15" s="10"/>
    </row>
    <row r="16" spans="4:7" ht="12.75">
      <c r="D16" s="8" t="s">
        <v>9</v>
      </c>
      <c r="E16" s="10" t="s">
        <v>8</v>
      </c>
      <c r="F16" s="10"/>
      <c r="G16" s="10"/>
    </row>
    <row r="17" spans="4:7" ht="12.75">
      <c r="D17" s="8" t="s">
        <v>10</v>
      </c>
      <c r="E17" s="10" t="s">
        <v>8</v>
      </c>
      <c r="F17" s="10"/>
      <c r="G17" s="10"/>
    </row>
    <row r="18" ht="12" customHeight="1">
      <c r="A18" s="6"/>
    </row>
    <row r="19" spans="1:9" s="13" customFormat="1" ht="16.5" customHeight="1">
      <c r="A19" s="11" t="s">
        <v>11</v>
      </c>
      <c r="B19" s="11" t="s">
        <v>12</v>
      </c>
      <c r="C19" s="11" t="s">
        <v>13</v>
      </c>
      <c r="D19" s="11" t="s">
        <v>14</v>
      </c>
      <c r="E19" s="11" t="s">
        <v>15</v>
      </c>
      <c r="F19" s="11" t="s">
        <v>16</v>
      </c>
      <c r="G19" s="12" t="s">
        <v>17</v>
      </c>
      <c r="H19" s="12"/>
      <c r="I19" s="12"/>
    </row>
    <row r="20" spans="1:12" s="13" customFormat="1" ht="38.25">
      <c r="A20" s="14"/>
      <c r="B20" s="14"/>
      <c r="C20" s="14"/>
      <c r="D20" s="14"/>
      <c r="E20" s="14"/>
      <c r="F20" s="14"/>
      <c r="G20" s="15" t="s">
        <v>18</v>
      </c>
      <c r="H20" s="15" t="s">
        <v>19</v>
      </c>
      <c r="I20" s="15" t="s">
        <v>20</v>
      </c>
      <c r="K20" s="13" t="s">
        <v>68</v>
      </c>
      <c r="L20" s="13" t="s">
        <v>69</v>
      </c>
    </row>
    <row r="21" spans="1:9" s="13" customFormat="1" ht="13.5" customHeight="1">
      <c r="A21" s="15" t="s">
        <v>21</v>
      </c>
      <c r="B21" s="15" t="s">
        <v>22</v>
      </c>
      <c r="C21" s="15" t="s">
        <v>23</v>
      </c>
      <c r="D21" s="15" t="s">
        <v>24</v>
      </c>
      <c r="E21" s="15" t="s">
        <v>25</v>
      </c>
      <c r="F21" s="15" t="s">
        <v>26</v>
      </c>
      <c r="G21" s="15" t="s">
        <v>27</v>
      </c>
      <c r="H21" s="15" t="s">
        <v>28</v>
      </c>
      <c r="I21" s="15" t="s">
        <v>29</v>
      </c>
    </row>
    <row r="22" spans="1:12" ht="13.5" customHeight="1">
      <c r="A22" s="22">
        <v>1</v>
      </c>
      <c r="B22" s="16" t="s">
        <v>30</v>
      </c>
      <c r="C22" s="16" t="s">
        <v>31</v>
      </c>
      <c r="D22" s="16" t="s">
        <v>32</v>
      </c>
      <c r="E22" s="17">
        <v>23951</v>
      </c>
      <c r="F22" s="17">
        <v>5</v>
      </c>
      <c r="G22" s="17">
        <v>7080</v>
      </c>
      <c r="H22" s="17">
        <f>ROUND(IF(E22-G22&lt;K22,E22-G22,E22*F22%),0)</f>
        <v>1198</v>
      </c>
      <c r="I22" s="17">
        <f>G22+H22</f>
        <v>8278</v>
      </c>
      <c r="K22" s="23">
        <f>ROUND(E22*F22%,0)</f>
        <v>1198</v>
      </c>
      <c r="L22">
        <f>E22-I22</f>
        <v>15673</v>
      </c>
    </row>
    <row r="23" spans="1:12" ht="13.5" customHeight="1">
      <c r="A23" s="22">
        <v>2</v>
      </c>
      <c r="B23" s="16" t="s">
        <v>33</v>
      </c>
      <c r="C23" s="16" t="s">
        <v>31</v>
      </c>
      <c r="D23" s="16" t="s">
        <v>34</v>
      </c>
      <c r="E23" s="17">
        <v>40000</v>
      </c>
      <c r="F23" s="17">
        <v>5</v>
      </c>
      <c r="G23" s="17">
        <v>18500</v>
      </c>
      <c r="H23" s="17">
        <f aca="true" t="shared" si="0" ref="H23:H39">ROUND(IF(E23-G23&lt;K23,E23-G23,E23*F23%),0)</f>
        <v>2000</v>
      </c>
      <c r="I23" s="17">
        <f aca="true" t="shared" si="1" ref="I23:I39">G23+H23</f>
        <v>20500</v>
      </c>
      <c r="K23" s="23">
        <f aca="true" t="shared" si="2" ref="K23:K42">ROUND(E23*F23%,0)</f>
        <v>2000</v>
      </c>
      <c r="L23">
        <f aca="true" t="shared" si="3" ref="L23:L42">E23-I23</f>
        <v>19500</v>
      </c>
    </row>
    <row r="24" spans="1:12" ht="13.5" customHeight="1">
      <c r="A24" s="22">
        <v>3</v>
      </c>
      <c r="B24" s="16" t="s">
        <v>35</v>
      </c>
      <c r="C24" s="16" t="s">
        <v>31</v>
      </c>
      <c r="D24" s="16" t="s">
        <v>36</v>
      </c>
      <c r="E24" s="17">
        <v>50000</v>
      </c>
      <c r="F24" s="17">
        <v>2</v>
      </c>
      <c r="G24" s="17">
        <v>21250</v>
      </c>
      <c r="H24" s="17">
        <f t="shared" si="0"/>
        <v>1000</v>
      </c>
      <c r="I24" s="17">
        <f t="shared" si="1"/>
        <v>22250</v>
      </c>
      <c r="K24" s="23">
        <f t="shared" si="2"/>
        <v>1000</v>
      </c>
      <c r="L24">
        <f t="shared" si="3"/>
        <v>27750</v>
      </c>
    </row>
    <row r="25" spans="1:12" ht="13.5" customHeight="1">
      <c r="A25" s="22">
        <v>4</v>
      </c>
      <c r="B25" s="16" t="s">
        <v>37</v>
      </c>
      <c r="C25" s="16" t="s">
        <v>31</v>
      </c>
      <c r="D25" s="16" t="s">
        <v>38</v>
      </c>
      <c r="E25" s="17">
        <v>797034</v>
      </c>
      <c r="F25" s="17">
        <v>2</v>
      </c>
      <c r="G25" s="17">
        <v>281367</v>
      </c>
      <c r="H25" s="17">
        <f t="shared" si="0"/>
        <v>15941</v>
      </c>
      <c r="I25" s="17">
        <f t="shared" si="1"/>
        <v>297308</v>
      </c>
      <c r="K25" s="23">
        <f t="shared" si="2"/>
        <v>15941</v>
      </c>
      <c r="L25">
        <f t="shared" si="3"/>
        <v>499726</v>
      </c>
    </row>
    <row r="26" spans="1:12" ht="13.5" customHeight="1">
      <c r="A26" s="22">
        <v>5</v>
      </c>
      <c r="B26" s="16" t="s">
        <v>39</v>
      </c>
      <c r="C26" s="16" t="s">
        <v>31</v>
      </c>
      <c r="D26" s="16" t="s">
        <v>40</v>
      </c>
      <c r="E26" s="17">
        <v>13809</v>
      </c>
      <c r="F26" s="17">
        <v>2</v>
      </c>
      <c r="G26" s="17">
        <v>2837</v>
      </c>
      <c r="H26" s="17">
        <f t="shared" si="0"/>
        <v>276</v>
      </c>
      <c r="I26" s="17">
        <f t="shared" si="1"/>
        <v>3113</v>
      </c>
      <c r="K26" s="23">
        <f t="shared" si="2"/>
        <v>276</v>
      </c>
      <c r="L26">
        <f t="shared" si="3"/>
        <v>10696</v>
      </c>
    </row>
    <row r="27" spans="1:12" ht="13.5" customHeight="1">
      <c r="A27" s="22">
        <v>6</v>
      </c>
      <c r="B27" s="16" t="s">
        <v>41</v>
      </c>
      <c r="C27" s="16" t="s">
        <v>31</v>
      </c>
      <c r="D27" s="16" t="s">
        <v>42</v>
      </c>
      <c r="E27" s="17">
        <v>22124</v>
      </c>
      <c r="F27" s="17">
        <v>10</v>
      </c>
      <c r="G27" s="17">
        <v>5971</v>
      </c>
      <c r="H27" s="17">
        <f t="shared" si="0"/>
        <v>2212</v>
      </c>
      <c r="I27" s="17">
        <f t="shared" si="1"/>
        <v>8183</v>
      </c>
      <c r="K27" s="23">
        <f t="shared" si="2"/>
        <v>2212</v>
      </c>
      <c r="L27">
        <f t="shared" si="3"/>
        <v>13941</v>
      </c>
    </row>
    <row r="28" spans="1:12" ht="13.5" customHeight="1">
      <c r="A28" s="22">
        <v>7</v>
      </c>
      <c r="B28" s="16" t="s">
        <v>43</v>
      </c>
      <c r="C28" s="16" t="s">
        <v>31</v>
      </c>
      <c r="D28" s="16" t="s">
        <v>44</v>
      </c>
      <c r="E28" s="17">
        <v>7255</v>
      </c>
      <c r="F28" s="17">
        <v>5</v>
      </c>
      <c r="G28" s="17">
        <v>3890</v>
      </c>
      <c r="H28" s="17">
        <f t="shared" si="0"/>
        <v>363</v>
      </c>
      <c r="I28" s="17">
        <f t="shared" si="1"/>
        <v>4253</v>
      </c>
      <c r="K28" s="23">
        <f t="shared" si="2"/>
        <v>363</v>
      </c>
      <c r="L28">
        <f t="shared" si="3"/>
        <v>3002</v>
      </c>
    </row>
    <row r="29" spans="1:12" ht="13.5" customHeight="1">
      <c r="A29" s="22">
        <v>8</v>
      </c>
      <c r="B29" s="16" t="s">
        <v>45</v>
      </c>
      <c r="C29" s="16" t="s">
        <v>31</v>
      </c>
      <c r="D29" s="16" t="s">
        <v>44</v>
      </c>
      <c r="E29" s="17">
        <v>7255</v>
      </c>
      <c r="F29" s="17">
        <v>5</v>
      </c>
      <c r="G29" s="17">
        <v>3890</v>
      </c>
      <c r="H29" s="17">
        <f t="shared" si="0"/>
        <v>363</v>
      </c>
      <c r="I29" s="17">
        <f t="shared" si="1"/>
        <v>4253</v>
      </c>
      <c r="K29" s="23">
        <f t="shared" si="2"/>
        <v>363</v>
      </c>
      <c r="L29">
        <f t="shared" si="3"/>
        <v>3002</v>
      </c>
    </row>
    <row r="30" spans="1:12" ht="13.5" customHeight="1">
      <c r="A30" s="22">
        <v>9</v>
      </c>
      <c r="B30" s="16" t="s">
        <v>46</v>
      </c>
      <c r="C30" s="16" t="s">
        <v>31</v>
      </c>
      <c r="D30" s="16" t="s">
        <v>44</v>
      </c>
      <c r="E30" s="17">
        <v>7255</v>
      </c>
      <c r="F30" s="17">
        <v>5</v>
      </c>
      <c r="G30" s="17">
        <v>3890</v>
      </c>
      <c r="H30" s="17">
        <f t="shared" si="0"/>
        <v>363</v>
      </c>
      <c r="I30" s="17">
        <f t="shared" si="1"/>
        <v>4253</v>
      </c>
      <c r="K30" s="23">
        <f t="shared" si="2"/>
        <v>363</v>
      </c>
      <c r="L30">
        <f t="shared" si="3"/>
        <v>3002</v>
      </c>
    </row>
    <row r="31" spans="1:12" ht="13.5" customHeight="1">
      <c r="A31" s="22">
        <v>10</v>
      </c>
      <c r="B31" s="16" t="s">
        <v>47</v>
      </c>
      <c r="C31" s="16" t="s">
        <v>31</v>
      </c>
      <c r="D31" s="16" t="s">
        <v>48</v>
      </c>
      <c r="E31" s="17">
        <v>20000</v>
      </c>
      <c r="F31" s="17">
        <v>2</v>
      </c>
      <c r="G31" s="17">
        <v>3800</v>
      </c>
      <c r="H31" s="17">
        <f t="shared" si="0"/>
        <v>400</v>
      </c>
      <c r="I31" s="17">
        <f t="shared" si="1"/>
        <v>4200</v>
      </c>
      <c r="K31" s="23">
        <f t="shared" si="2"/>
        <v>400</v>
      </c>
      <c r="L31">
        <f t="shared" si="3"/>
        <v>15800</v>
      </c>
    </row>
    <row r="32" spans="1:12" ht="13.5" customHeight="1">
      <c r="A32" s="22">
        <v>11</v>
      </c>
      <c r="B32" s="16" t="s">
        <v>49</v>
      </c>
      <c r="C32" s="16" t="s">
        <v>50</v>
      </c>
      <c r="D32" s="16" t="s">
        <v>51</v>
      </c>
      <c r="E32" s="17">
        <v>34776</v>
      </c>
      <c r="F32" s="17">
        <v>10</v>
      </c>
      <c r="G32" s="17">
        <v>0</v>
      </c>
      <c r="H32" s="17">
        <f t="shared" si="0"/>
        <v>3478</v>
      </c>
      <c r="I32" s="17">
        <f t="shared" si="1"/>
        <v>3478</v>
      </c>
      <c r="K32" s="23">
        <f t="shared" si="2"/>
        <v>3478</v>
      </c>
      <c r="L32">
        <f t="shared" si="3"/>
        <v>31298</v>
      </c>
    </row>
    <row r="33" spans="1:12" ht="13.5" customHeight="1">
      <c r="A33" s="22">
        <v>12</v>
      </c>
      <c r="B33" s="16" t="s">
        <v>52</v>
      </c>
      <c r="C33" s="16" t="s">
        <v>50</v>
      </c>
      <c r="D33" s="16" t="s">
        <v>53</v>
      </c>
      <c r="E33" s="17">
        <v>3188</v>
      </c>
      <c r="F33" s="17">
        <v>10</v>
      </c>
      <c r="G33" s="17">
        <v>2529</v>
      </c>
      <c r="H33" s="17">
        <f t="shared" si="0"/>
        <v>319</v>
      </c>
      <c r="I33" s="17">
        <f t="shared" si="1"/>
        <v>2848</v>
      </c>
      <c r="K33" s="23">
        <f t="shared" si="2"/>
        <v>319</v>
      </c>
      <c r="L33">
        <f t="shared" si="3"/>
        <v>340</v>
      </c>
    </row>
    <row r="34" spans="1:12" ht="13.5" customHeight="1">
      <c r="A34" s="22">
        <v>13</v>
      </c>
      <c r="B34" s="16" t="s">
        <v>54</v>
      </c>
      <c r="C34" s="16" t="s">
        <v>50</v>
      </c>
      <c r="D34" s="16" t="s">
        <v>55</v>
      </c>
      <c r="E34" s="17">
        <v>3396</v>
      </c>
      <c r="F34" s="17">
        <v>10</v>
      </c>
      <c r="G34" s="24">
        <v>3087</v>
      </c>
      <c r="H34" s="17">
        <f t="shared" si="0"/>
        <v>309</v>
      </c>
      <c r="I34" s="17">
        <f t="shared" si="1"/>
        <v>3396</v>
      </c>
      <c r="K34" s="23">
        <f t="shared" si="2"/>
        <v>340</v>
      </c>
      <c r="L34">
        <f t="shared" si="3"/>
        <v>0</v>
      </c>
    </row>
    <row r="35" spans="1:12" ht="13.5" customHeight="1">
      <c r="A35" s="22">
        <v>14</v>
      </c>
      <c r="B35" s="16" t="s">
        <v>56</v>
      </c>
      <c r="C35" s="16" t="s">
        <v>50</v>
      </c>
      <c r="D35" s="16" t="s">
        <v>57</v>
      </c>
      <c r="E35" s="17">
        <v>1994</v>
      </c>
      <c r="F35" s="17">
        <v>10</v>
      </c>
      <c r="G35" s="17">
        <v>299</v>
      </c>
      <c r="H35" s="17">
        <f t="shared" si="0"/>
        <v>199</v>
      </c>
      <c r="I35" s="17">
        <f t="shared" si="1"/>
        <v>498</v>
      </c>
      <c r="K35" s="23">
        <f t="shared" si="2"/>
        <v>199</v>
      </c>
      <c r="L35">
        <f t="shared" si="3"/>
        <v>1496</v>
      </c>
    </row>
    <row r="36" spans="1:12" ht="13.5" customHeight="1">
      <c r="A36" s="22">
        <v>15</v>
      </c>
      <c r="B36" s="16" t="s">
        <v>58</v>
      </c>
      <c r="C36" s="16" t="s">
        <v>50</v>
      </c>
      <c r="D36" s="16" t="s">
        <v>59</v>
      </c>
      <c r="E36" s="17">
        <v>1572</v>
      </c>
      <c r="F36" s="17">
        <v>10</v>
      </c>
      <c r="G36" s="17">
        <v>1572</v>
      </c>
      <c r="H36" s="17">
        <f t="shared" si="0"/>
        <v>0</v>
      </c>
      <c r="I36" s="17">
        <f t="shared" si="1"/>
        <v>1572</v>
      </c>
      <c r="K36" s="23">
        <f t="shared" si="2"/>
        <v>157</v>
      </c>
      <c r="L36">
        <f t="shared" si="3"/>
        <v>0</v>
      </c>
    </row>
    <row r="37" spans="1:12" ht="13.5" customHeight="1">
      <c r="A37" s="22">
        <v>16</v>
      </c>
      <c r="B37" s="16" t="s">
        <v>60</v>
      </c>
      <c r="C37" s="16" t="s">
        <v>50</v>
      </c>
      <c r="D37" s="16" t="s">
        <v>61</v>
      </c>
      <c r="E37" s="17">
        <v>18574</v>
      </c>
      <c r="F37" s="17">
        <v>10</v>
      </c>
      <c r="G37" s="17">
        <v>15400</v>
      </c>
      <c r="H37" s="17">
        <f t="shared" si="0"/>
        <v>1857</v>
      </c>
      <c r="I37" s="17">
        <f t="shared" si="1"/>
        <v>17257</v>
      </c>
      <c r="K37" s="23">
        <f t="shared" si="2"/>
        <v>1857</v>
      </c>
      <c r="L37">
        <f t="shared" si="3"/>
        <v>1317</v>
      </c>
    </row>
    <row r="38" spans="1:12" ht="13.5" customHeight="1">
      <c r="A38" s="22">
        <v>17</v>
      </c>
      <c r="B38" s="16" t="s">
        <v>62</v>
      </c>
      <c r="C38" s="16" t="s">
        <v>50</v>
      </c>
      <c r="D38" s="16" t="s">
        <v>63</v>
      </c>
      <c r="E38" s="17">
        <v>1665</v>
      </c>
      <c r="F38" s="17">
        <v>7</v>
      </c>
      <c r="G38" s="17">
        <v>1233</v>
      </c>
      <c r="H38" s="17">
        <f t="shared" si="0"/>
        <v>117</v>
      </c>
      <c r="I38" s="17">
        <f t="shared" si="1"/>
        <v>1350</v>
      </c>
      <c r="K38" s="23">
        <f t="shared" si="2"/>
        <v>117</v>
      </c>
      <c r="L38">
        <f t="shared" si="3"/>
        <v>315</v>
      </c>
    </row>
    <row r="39" spans="1:12" ht="13.5" customHeight="1">
      <c r="A39" s="22">
        <v>18</v>
      </c>
      <c r="B39" s="16" t="s">
        <v>64</v>
      </c>
      <c r="C39" s="16" t="s">
        <v>50</v>
      </c>
      <c r="D39" s="16" t="s">
        <v>65</v>
      </c>
      <c r="E39" s="17">
        <v>1149</v>
      </c>
      <c r="F39" s="17">
        <v>7</v>
      </c>
      <c r="G39" s="17">
        <v>619</v>
      </c>
      <c r="H39" s="17">
        <f t="shared" si="0"/>
        <v>80</v>
      </c>
      <c r="I39" s="17">
        <f t="shared" si="1"/>
        <v>699</v>
      </c>
      <c r="K39" s="23">
        <f t="shared" si="2"/>
        <v>80</v>
      </c>
      <c r="L39">
        <f t="shared" si="3"/>
        <v>450</v>
      </c>
    </row>
    <row r="40" spans="1:12" ht="13.5" customHeight="1">
      <c r="A40" s="22"/>
      <c r="B40" s="16"/>
      <c r="C40" s="16"/>
      <c r="D40" s="16"/>
      <c r="E40" s="17"/>
      <c r="F40" s="17"/>
      <c r="G40" s="17"/>
      <c r="H40" s="17"/>
      <c r="I40" s="17"/>
      <c r="K40" s="23">
        <f t="shared" si="2"/>
        <v>0</v>
      </c>
      <c r="L40">
        <f t="shared" si="3"/>
        <v>0</v>
      </c>
    </row>
    <row r="41" spans="1:12" ht="13.5" customHeight="1">
      <c r="A41" s="22"/>
      <c r="B41" s="16"/>
      <c r="C41" s="16"/>
      <c r="D41" s="16"/>
      <c r="E41" s="17"/>
      <c r="F41" s="17"/>
      <c r="G41" s="17"/>
      <c r="H41" s="17"/>
      <c r="I41" s="17"/>
      <c r="K41" s="23">
        <f t="shared" si="2"/>
        <v>0</v>
      </c>
      <c r="L41">
        <f t="shared" si="3"/>
        <v>0</v>
      </c>
    </row>
    <row r="42" spans="1:12" ht="13.5" customHeight="1">
      <c r="A42" s="22"/>
      <c r="B42" s="16"/>
      <c r="C42" s="16"/>
      <c r="D42" s="16"/>
      <c r="E42" s="17"/>
      <c r="F42" s="17"/>
      <c r="G42" s="17"/>
      <c r="H42" s="17"/>
      <c r="I42" s="17"/>
      <c r="K42" s="23">
        <f t="shared" si="2"/>
        <v>0</v>
      </c>
      <c r="L42">
        <f t="shared" si="3"/>
        <v>0</v>
      </c>
    </row>
    <row r="43" spans="1:9" ht="12.75">
      <c r="A43" s="14" t="s">
        <v>66</v>
      </c>
      <c r="B43" s="14"/>
      <c r="C43" s="14"/>
      <c r="D43" s="14"/>
      <c r="E43" s="18">
        <f>SUM(E22:E42)</f>
        <v>1054997</v>
      </c>
      <c r="F43" s="17"/>
      <c r="G43" s="18">
        <f>SUM(G22:G42)</f>
        <v>377214</v>
      </c>
      <c r="H43" s="18">
        <f>SUM(H22:H42)</f>
        <v>30475</v>
      </c>
      <c r="I43" s="18">
        <f>SUM(I22:I42)</f>
        <v>407689</v>
      </c>
    </row>
    <row r="45" spans="1:5" ht="12" customHeight="1">
      <c r="A45" s="19" t="s">
        <v>67</v>
      </c>
      <c r="B45" s="19"/>
      <c r="C45" s="19"/>
      <c r="D45" s="20"/>
      <c r="E45" s="1"/>
    </row>
  </sheetData>
  <mergeCells count="16">
    <mergeCell ref="A43:D43"/>
    <mergeCell ref="A45:C45"/>
    <mergeCell ref="E15:G15"/>
    <mergeCell ref="E16:G16"/>
    <mergeCell ref="E17:G17"/>
    <mergeCell ref="A19:A20"/>
    <mergeCell ref="B19:B20"/>
    <mergeCell ref="C19:C20"/>
    <mergeCell ref="D19:D20"/>
    <mergeCell ref="E19:E20"/>
    <mergeCell ref="F19:F20"/>
    <mergeCell ref="G19:I19"/>
    <mergeCell ref="B1:D1"/>
    <mergeCell ref="B2:C2"/>
    <mergeCell ref="A8:C8"/>
    <mergeCell ref="E14:G14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Обл. притулок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Обл. притулок</dc:creator>
  <cp:keywords/>
  <dc:description/>
  <cp:lastModifiedBy>Обл. притулок</cp:lastModifiedBy>
  <cp:lastPrinted>2013-10-16T12:07:48Z</cp:lastPrinted>
  <dcterms:created xsi:type="dcterms:W3CDTF">2013-10-16T11:35:44Z</dcterms:created>
  <dcterms:modified xsi:type="dcterms:W3CDTF">2013-10-16T12:09:15Z</dcterms:modified>
  <cp:category/>
  <cp:version/>
  <cp:contentType/>
  <cp:contentStatus/>
</cp:coreProperties>
</file>