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1"/>
  </bookViews>
  <sheets>
    <sheet name="Лист1" sheetId="1" r:id="rId1"/>
    <sheet name="м-о" sheetId="2" r:id="rId2"/>
    <sheet name="Лист3" sheetId="3" r:id="rId3"/>
  </sheets>
  <definedNames>
    <definedName name="_xlnm.Print_Area" localSheetId="0">'Лист1'!$A$1:$L$21</definedName>
    <definedName name="_xlnm.Print_Area" localSheetId="1">'м-о'!$A$1:$U$59</definedName>
  </definedNames>
  <calcPr fullCalcOnLoad="1"/>
</workbook>
</file>

<file path=xl/sharedStrings.xml><?xml version="1.0" encoding="utf-8"?>
<sst xmlns="http://schemas.openxmlformats.org/spreadsheetml/2006/main" count="136" uniqueCount="92">
  <si>
    <t>№ рядка</t>
  </si>
  <si>
    <t>Особовий рахунок</t>
  </si>
  <si>
    <t>Місце проживання</t>
  </si>
  <si>
    <t>Дата виникнення</t>
  </si>
  <si>
    <t>Прийняті міри</t>
  </si>
  <si>
    <t>Період за який виявлена переплата</t>
  </si>
  <si>
    <t>Загальна сума , грн</t>
  </si>
  <si>
    <t>Прізвище</t>
  </si>
  <si>
    <t>Всього</t>
  </si>
  <si>
    <t>Управління та соціального захисту населення</t>
  </si>
  <si>
    <t>(назва установи)</t>
  </si>
  <si>
    <t>Ідентифікаційний код за ЄДРПОУ</t>
  </si>
  <si>
    <t xml:space="preserve">Реестр  виявлених переплат сум державних соціальних допомог та гарантій </t>
  </si>
  <si>
    <t>Начальник відділу</t>
  </si>
  <si>
    <t>Виконавець:</t>
  </si>
  <si>
    <t>(посада)</t>
  </si>
  <si>
    <t>(підпис)</t>
  </si>
  <si>
    <t>(ініціали і прізвище)</t>
  </si>
  <si>
    <t xml:space="preserve">Передано до відділу бухгалтерського обліку та звітності </t>
  </si>
  <si>
    <t>за _______________ 2015 р.</t>
  </si>
  <si>
    <t>Типова форма № 408 (бюджет)</t>
  </si>
  <si>
    <t>Затверджено</t>
  </si>
  <si>
    <t>Наказ Державного казначейтства України</t>
  </si>
  <si>
    <t>27.07.2000 №68</t>
  </si>
  <si>
    <t>МЕМОРІАЛЬНИЙ ОРДЕР № 4-2 допомог</t>
  </si>
  <si>
    <t>за січень 2015 р.</t>
  </si>
  <si>
    <t>Код за ДКУД</t>
  </si>
  <si>
    <t>Накопичувальна відомість за розрахунками з іншими дебіторами</t>
  </si>
  <si>
    <t>№</t>
  </si>
  <si>
    <t>КЕКВ</t>
  </si>
  <si>
    <t>№ документа</t>
  </si>
  <si>
    <t>Назва організації (установи)</t>
  </si>
  <si>
    <t>Залишок на початок місяця за субрахунком 364 переплати</t>
  </si>
  <si>
    <t>Дебет субрахунку 364 переплати</t>
  </si>
  <si>
    <t>Кредит субрахунку 364 переплати</t>
  </si>
  <si>
    <t>Другі записи</t>
  </si>
  <si>
    <t>Залишок на кінець місяця за субрахунком  364переплати</t>
  </si>
  <si>
    <t>з/п</t>
  </si>
  <si>
    <t>Дата</t>
  </si>
  <si>
    <t xml:space="preserve">до кредиту субрахунків </t>
  </si>
  <si>
    <t>Разом</t>
  </si>
  <si>
    <t>до дебету субрахунків</t>
  </si>
  <si>
    <t>Дт 363 допомог</t>
  </si>
  <si>
    <t>Дт 363 переплати</t>
  </si>
  <si>
    <t>дебет</t>
  </si>
  <si>
    <t>кредит</t>
  </si>
  <si>
    <t>363 переплати</t>
  </si>
  <si>
    <t>321 допомог</t>
  </si>
  <si>
    <t>Kт 642</t>
  </si>
  <si>
    <t>Kт 802 допомог</t>
  </si>
  <si>
    <t>Костирева С.А.</t>
  </si>
  <si>
    <t xml:space="preserve">  </t>
  </si>
  <si>
    <t>Криловецька Ж.С.</t>
  </si>
  <si>
    <t>Свіщенко В.І.</t>
  </si>
  <si>
    <t>Костенко С.Ю.</t>
  </si>
  <si>
    <t>Гізатуліна О.С.</t>
  </si>
  <si>
    <t>Миняйло Н.О.</t>
  </si>
  <si>
    <t>Васильчук Т.А.</t>
  </si>
  <si>
    <t>Шатковська А. Б.</t>
  </si>
  <si>
    <t>Гупал О.О.(алім)</t>
  </si>
  <si>
    <t>Авраменко В.В.(3р)</t>
  </si>
  <si>
    <t>Авраменко В.В.(о/м)</t>
  </si>
  <si>
    <t>Піцик Ю.І.(3р)</t>
  </si>
  <si>
    <t>Гупал О.О.(о/м)</t>
  </si>
  <si>
    <t>Власенко Н.О.(ІД)</t>
  </si>
  <si>
    <t>Просяник Ю.С.(о/м)</t>
  </si>
  <si>
    <t>Янченко Н.М.(о/м)</t>
  </si>
  <si>
    <t>Крамар А.В.(лік.)</t>
  </si>
  <si>
    <t>Лохоня Н.О.(о/м)</t>
  </si>
  <si>
    <t>Дика Т.М.(3р)</t>
  </si>
  <si>
    <t>Дика Т.М.(соц.)</t>
  </si>
  <si>
    <t>Кабанець Т.М.(3р)</t>
  </si>
  <si>
    <t>Денисенко І.А.(опіка)</t>
  </si>
  <si>
    <t>Кипенко Л.В.(алім.)</t>
  </si>
  <si>
    <t>Рущак Н.І.(3р)</t>
  </si>
  <si>
    <t>Ярута Н.М.(о/м)</t>
  </si>
  <si>
    <t>Корсак Л.В.(3-х)</t>
  </si>
  <si>
    <t>Горета О.Д.(о/м)</t>
  </si>
  <si>
    <t>Горбась Т.І. (3-х)</t>
  </si>
  <si>
    <t>Заєць І.М. (о-м)</t>
  </si>
  <si>
    <t>Мартиненко І.С. (соц посл.)</t>
  </si>
  <si>
    <t>Кащенко Л.М. (3-х)</t>
  </si>
  <si>
    <t>Могиліна Д.П. (3-х)</t>
  </si>
  <si>
    <t>Криводуб К.Ю. (3-х)</t>
  </si>
  <si>
    <t>Шапаренко О.О. (3-х)</t>
  </si>
  <si>
    <t>Бирюк Н.М. (опіка)</t>
  </si>
  <si>
    <t>Артьомова Р.Д. (соц посл)</t>
  </si>
  <si>
    <t>Медвідь Ю.М. (3-х)</t>
  </si>
  <si>
    <t>ВСЬОГО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</si>
  <si>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</si>
  <si>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головний спеціаліст</t>
  </si>
  <si>
    <t>Головний бухгалтер: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</si>
</sst>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;@"/>
    <numFmt numFmtId="181" formatCode="[$-FC19]d\ mmmm\ yyyy\ &quot;г.&quot;"/>
    <numFmt numFmtId="182" formatCode="dd/mm/yy;@"/>
    <numFmt numFmtId="183" formatCode="mmm/yyyy"/>
    <numFmt numFmtId="184" formatCode="0.0"/>
    <numFmt numFmtId="185" formatCode="0.00;[Red]0.00"/>
    <numFmt numFmtId="186" formatCode="[$-422]d\ mmmm\ yyyy&quot; р.&quot;"/>
    <numFmt numFmtId="187" formatCode="[$-FC22]d\ mmmm\ yyyy&quot; р.&quot;;@"/>
  </numFmts>
  <fonts count="1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>
      <alignment horizontal="justify"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85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center"/>
    </xf>
    <xf numFmtId="49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/>
    </xf>
    <xf numFmtId="2" fontId="11" fillId="0" borderId="0" xfId="0" applyNumberFormat="1" applyFont="1" applyFill="1" applyAlignment="1">
      <alignment horizontal="justify"/>
    </xf>
    <xf numFmtId="2" fontId="11" fillId="0" borderId="0" xfId="0" applyNumberFormat="1" applyFont="1" applyFill="1" applyBorder="1" applyAlignment="1">
      <alignment horizontal="justify"/>
    </xf>
    <xf numFmtId="49" fontId="11" fillId="0" borderId="0" xfId="0" applyNumberFormat="1" applyFont="1" applyFill="1" applyAlignment="1">
      <alignment horizontal="justify" vertical="center"/>
    </xf>
    <xf numFmtId="187" fontId="11" fillId="0" borderId="0" xfId="0" applyNumberFormat="1" applyFont="1" applyFill="1" applyBorder="1" applyAlignment="1">
      <alignment horizontal="justify"/>
    </xf>
    <xf numFmtId="14" fontId="11" fillId="0" borderId="0" xfId="0" applyNumberFormat="1" applyFont="1" applyFill="1" applyBorder="1" applyAlignment="1">
      <alignment horizontal="justify"/>
    </xf>
    <xf numFmtId="187" fontId="11" fillId="0" borderId="0" xfId="0" applyNumberFormat="1" applyFont="1" applyFill="1" applyAlignment="1">
      <alignment horizontal="justify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justify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justify" vertical="center"/>
    </xf>
    <xf numFmtId="185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justify"/>
      <protection locked="0"/>
    </xf>
    <xf numFmtId="49" fontId="1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49" fontId="8" fillId="0" borderId="0" xfId="0" applyNumberFormat="1" applyFont="1" applyFill="1" applyAlignment="1" applyProtection="1">
      <alignment/>
      <protection locked="0"/>
    </xf>
    <xf numFmtId="0" fontId="8" fillId="0" borderId="3" xfId="0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justify"/>
    </xf>
    <xf numFmtId="49" fontId="12" fillId="0" borderId="0" xfId="0" applyNumberFormat="1" applyFont="1" applyFill="1" applyBorder="1" applyAlignment="1">
      <alignment horizontal="justify"/>
    </xf>
    <xf numFmtId="49" fontId="6" fillId="0" borderId="0" xfId="0" applyNumberFormat="1" applyFont="1" applyFill="1" applyAlignment="1">
      <alignment horizontal="center"/>
    </xf>
    <xf numFmtId="187" fontId="11" fillId="0" borderId="0" xfId="0" applyNumberFormat="1" applyFont="1" applyFill="1" applyBorder="1" applyAlignment="1">
      <alignment horizontal="justify"/>
    </xf>
    <xf numFmtId="49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 applyProtection="1">
      <alignment/>
      <protection locked="0"/>
    </xf>
    <xf numFmtId="0" fontId="7" fillId="0" borderId="2" xfId="0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justify"/>
    </xf>
    <xf numFmtId="49" fontId="7" fillId="0" borderId="0" xfId="0" applyNumberFormat="1" applyFont="1" applyBorder="1" applyAlignment="1">
      <alignment/>
    </xf>
    <xf numFmtId="2" fontId="8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>
      <alignment horizontal="justify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justify"/>
      <protection locked="0"/>
    </xf>
    <xf numFmtId="49" fontId="7" fillId="0" borderId="4" xfId="0" applyNumberFormat="1" applyFont="1" applyBorder="1" applyAlignment="1">
      <alignment horizontal="justify"/>
    </xf>
    <xf numFmtId="49" fontId="7" fillId="0" borderId="0" xfId="0" applyNumberFormat="1" applyFont="1" applyBorder="1" applyAlignment="1">
      <alignment horizontal="justify"/>
    </xf>
    <xf numFmtId="2" fontId="8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49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Continuous"/>
    </xf>
    <xf numFmtId="0" fontId="3" fillId="0" borderId="0" xfId="0" applyFont="1" applyAlignment="1">
      <alignment horizontal="justify"/>
    </xf>
    <xf numFmtId="49" fontId="6" fillId="2" borderId="0" xfId="0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11" fillId="0" borderId="5" xfId="0" applyNumberFormat="1" applyFont="1" applyBorder="1" applyAlignment="1">
      <alignment horizontal="justify" vertical="center"/>
    </xf>
    <xf numFmtId="49" fontId="11" fillId="0" borderId="6" xfId="0" applyNumberFormat="1" applyFont="1" applyBorder="1" applyAlignment="1">
      <alignment horizontal="justify" vertical="center"/>
    </xf>
    <xf numFmtId="49" fontId="11" fillId="0" borderId="7" xfId="0" applyNumberFormat="1" applyFont="1" applyBorder="1" applyAlignment="1">
      <alignment horizontal="justify" vertical="center"/>
    </xf>
    <xf numFmtId="49" fontId="11" fillId="0" borderId="8" xfId="0" applyNumberFormat="1" applyFont="1" applyBorder="1" applyAlignment="1">
      <alignment horizontal="justify" vertical="center"/>
    </xf>
    <xf numFmtId="49" fontId="11" fillId="0" borderId="8" xfId="0" applyNumberFormat="1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49" fontId="11" fillId="0" borderId="9" xfId="0" applyNumberFormat="1" applyFont="1" applyBorder="1" applyAlignment="1">
      <alignment horizontal="justify" vertical="center"/>
    </xf>
    <xf numFmtId="49" fontId="11" fillId="0" borderId="10" xfId="0" applyNumberFormat="1" applyFont="1" applyBorder="1" applyAlignment="1">
      <alignment horizontal="justify" vertical="center"/>
    </xf>
    <xf numFmtId="49" fontId="11" fillId="0" borderId="11" xfId="0" applyNumberFormat="1" applyFont="1" applyBorder="1" applyAlignment="1">
      <alignment horizontal="justify" vertical="center"/>
    </xf>
    <xf numFmtId="49" fontId="11" fillId="0" borderId="12" xfId="0" applyNumberFormat="1" applyFont="1" applyBorder="1" applyAlignment="1">
      <alignment horizontal="justify" vertical="center" wrapText="1"/>
    </xf>
    <xf numFmtId="49" fontId="11" fillId="0" borderId="0" xfId="0" applyNumberFormat="1" applyFont="1" applyAlignment="1">
      <alignment horizontal="justify" vertical="center"/>
    </xf>
    <xf numFmtId="49" fontId="11" fillId="0" borderId="13" xfId="0" applyNumberFormat="1" applyFont="1" applyBorder="1" applyAlignment="1">
      <alignment horizontal="justify" vertical="center"/>
    </xf>
    <xf numFmtId="49" fontId="11" fillId="0" borderId="14" xfId="0" applyNumberFormat="1" applyFont="1" applyBorder="1" applyAlignment="1">
      <alignment horizontal="justify" vertical="center"/>
    </xf>
    <xf numFmtId="49" fontId="11" fillId="0" borderId="15" xfId="0" applyNumberFormat="1" applyFont="1" applyBorder="1" applyAlignment="1">
      <alignment horizontal="justify" vertical="center"/>
    </xf>
    <xf numFmtId="49" fontId="11" fillId="0" borderId="16" xfId="0" applyNumberFormat="1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49" fontId="11" fillId="0" borderId="19" xfId="0" applyNumberFormat="1" applyFont="1" applyBorder="1" applyAlignment="1">
      <alignment horizontal="justify" vertical="center"/>
    </xf>
    <xf numFmtId="49" fontId="11" fillId="0" borderId="20" xfId="0" applyNumberFormat="1" applyFont="1" applyBorder="1" applyAlignment="1">
      <alignment horizontal="justify" vertical="center" textRotation="90"/>
    </xf>
    <xf numFmtId="0" fontId="11" fillId="0" borderId="21" xfId="0" applyFont="1" applyBorder="1" applyAlignment="1">
      <alignment horizontal="justify" vertical="center"/>
    </xf>
    <xf numFmtId="0" fontId="11" fillId="0" borderId="22" xfId="0" applyFont="1" applyBorder="1" applyAlignment="1">
      <alignment horizontal="justify" vertical="center"/>
    </xf>
    <xf numFmtId="49" fontId="11" fillId="0" borderId="23" xfId="0" applyNumberFormat="1" applyFont="1" applyBorder="1" applyAlignment="1">
      <alignment horizontal="justify" vertical="center"/>
    </xf>
    <xf numFmtId="49" fontId="11" fillId="0" borderId="24" xfId="0" applyNumberFormat="1" applyFont="1" applyBorder="1" applyAlignment="1">
      <alignment horizontal="justify" vertical="center"/>
    </xf>
    <xf numFmtId="49" fontId="11" fillId="0" borderId="25" xfId="0" applyNumberFormat="1" applyFont="1" applyBorder="1" applyAlignment="1">
      <alignment horizontal="justify" vertical="center"/>
    </xf>
    <xf numFmtId="2" fontId="11" fillId="0" borderId="26" xfId="0" applyNumberFormat="1" applyFont="1" applyBorder="1" applyAlignment="1">
      <alignment horizontal="justify" vertical="center"/>
    </xf>
    <xf numFmtId="49" fontId="11" fillId="0" borderId="27" xfId="0" applyNumberFormat="1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 wrapText="1"/>
    </xf>
    <xf numFmtId="49" fontId="11" fillId="0" borderId="28" xfId="0" applyNumberFormat="1" applyFont="1" applyBorder="1" applyAlignment="1">
      <alignment horizontal="justify" vertical="center"/>
    </xf>
    <xf numFmtId="49" fontId="11" fillId="0" borderId="29" xfId="0" applyNumberFormat="1" applyFont="1" applyBorder="1" applyAlignment="1">
      <alignment horizontal="justify" vertical="center"/>
    </xf>
    <xf numFmtId="49" fontId="11" fillId="0" borderId="30" xfId="0" applyNumberFormat="1" applyFont="1" applyBorder="1" applyAlignment="1">
      <alignment horizontal="justify" vertical="center"/>
    </xf>
    <xf numFmtId="49" fontId="11" fillId="0" borderId="31" xfId="0" applyNumberFormat="1" applyFont="1" applyBorder="1" applyAlignment="1">
      <alignment horizontal="justify" vertical="center"/>
    </xf>
    <xf numFmtId="49" fontId="11" fillId="0" borderId="32" xfId="0" applyNumberFormat="1" applyFont="1" applyBorder="1" applyAlignment="1">
      <alignment horizontal="justify" vertical="center"/>
    </xf>
    <xf numFmtId="49" fontId="11" fillId="0" borderId="33" xfId="0" applyNumberFormat="1" applyFont="1" applyBorder="1" applyAlignment="1">
      <alignment horizontal="justify" vertical="center"/>
    </xf>
    <xf numFmtId="49" fontId="11" fillId="0" borderId="28" xfId="0" applyNumberFormat="1" applyFont="1" applyBorder="1" applyAlignment="1">
      <alignment horizontal="justify" vertical="center"/>
    </xf>
    <xf numFmtId="49" fontId="11" fillId="0" borderId="34" xfId="0" applyNumberFormat="1" applyFont="1" applyBorder="1" applyAlignment="1">
      <alignment horizontal="justify" vertical="center" textRotation="90"/>
    </xf>
    <xf numFmtId="49" fontId="11" fillId="0" borderId="35" xfId="0" applyNumberFormat="1" applyFont="1" applyBorder="1" applyAlignment="1">
      <alignment horizontal="justify" vertical="center"/>
    </xf>
    <xf numFmtId="49" fontId="11" fillId="0" borderId="36" xfId="0" applyNumberFormat="1" applyFont="1" applyBorder="1" applyAlignment="1">
      <alignment horizontal="justify" vertical="center"/>
    </xf>
    <xf numFmtId="49" fontId="11" fillId="0" borderId="37" xfId="0" applyNumberFormat="1" applyFont="1" applyBorder="1" applyAlignment="1">
      <alignment horizontal="justify" vertical="center"/>
    </xf>
    <xf numFmtId="49" fontId="11" fillId="0" borderId="38" xfId="0" applyNumberFormat="1" applyFont="1" applyBorder="1" applyAlignment="1">
      <alignment horizontal="justify" vertical="center"/>
    </xf>
    <xf numFmtId="49" fontId="11" fillId="0" borderId="39" xfId="0" applyNumberFormat="1" applyFont="1" applyBorder="1" applyAlignment="1">
      <alignment horizontal="justify" vertical="center"/>
    </xf>
    <xf numFmtId="2" fontId="11" fillId="0" borderId="32" xfId="0" applyNumberFormat="1" applyFont="1" applyBorder="1" applyAlignment="1">
      <alignment horizontal="justify" vertical="center"/>
    </xf>
    <xf numFmtId="49" fontId="11" fillId="0" borderId="40" xfId="0" applyNumberFormat="1" applyFont="1" applyBorder="1" applyAlignment="1">
      <alignment horizontal="justify" vertical="center"/>
    </xf>
    <xf numFmtId="1" fontId="10" fillId="0" borderId="41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justify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4" fillId="0" borderId="45" xfId="0" applyNumberFormat="1" applyFont="1" applyBorder="1" applyAlignment="1">
      <alignment horizontal="center"/>
    </xf>
    <xf numFmtId="1" fontId="14" fillId="0" borderId="46" xfId="0" applyNumberFormat="1" applyFont="1" applyBorder="1" applyAlignment="1">
      <alignment horizontal="center"/>
    </xf>
    <xf numFmtId="0" fontId="14" fillId="0" borderId="1" xfId="0" applyFont="1" applyFill="1" applyBorder="1" applyAlignment="1">
      <alignment vertical="top"/>
    </xf>
    <xf numFmtId="0" fontId="14" fillId="3" borderId="21" xfId="0" applyFont="1" applyFill="1" applyBorder="1" applyAlignment="1">
      <alignment vertical="top"/>
    </xf>
    <xf numFmtId="2" fontId="14" fillId="0" borderId="47" xfId="0" applyNumberFormat="1" applyFont="1" applyFill="1" applyBorder="1" applyAlignment="1">
      <alignment vertical="top"/>
    </xf>
    <xf numFmtId="2" fontId="14" fillId="0" borderId="48" xfId="0" applyNumberFormat="1" applyFont="1" applyBorder="1" applyAlignment="1">
      <alignment horizontal="center"/>
    </xf>
    <xf numFmtId="180" fontId="14" fillId="0" borderId="26" xfId="0" applyNumberFormat="1" applyFont="1" applyBorder="1" applyAlignment="1">
      <alignment horizontal="justify"/>
    </xf>
    <xf numFmtId="1" fontId="14" fillId="0" borderId="1" xfId="0" applyNumberFormat="1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180" fontId="14" fillId="0" borderId="49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4" fillId="0" borderId="49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14" fillId="0" borderId="26" xfId="0" applyNumberFormat="1" applyFont="1" applyFill="1" applyBorder="1" applyAlignment="1">
      <alignment vertical="top"/>
    </xf>
    <xf numFmtId="2" fontId="14" fillId="0" borderId="26" xfId="0" applyNumberFormat="1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4" fillId="0" borderId="21" xfId="0" applyFont="1" applyFill="1" applyBorder="1" applyAlignment="1">
      <alignment vertical="top"/>
    </xf>
    <xf numFmtId="0" fontId="14" fillId="0" borderId="21" xfId="0" applyFont="1" applyBorder="1" applyAlignment="1">
      <alignment vertical="top"/>
    </xf>
    <xf numFmtId="2" fontId="14" fillId="0" borderId="26" xfId="0" applyNumberFormat="1" applyFont="1" applyBorder="1" applyAlignment="1">
      <alignment vertical="top"/>
    </xf>
    <xf numFmtId="0" fontId="15" fillId="0" borderId="0" xfId="0" applyFont="1" applyAlignment="1">
      <alignment/>
    </xf>
    <xf numFmtId="2" fontId="14" fillId="0" borderId="26" xfId="0" applyNumberFormat="1" applyFont="1" applyBorder="1" applyAlignment="1">
      <alignment horizontal="right"/>
    </xf>
    <xf numFmtId="0" fontId="14" fillId="0" borderId="20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2" fontId="14" fillId="0" borderId="19" xfId="0" applyNumberFormat="1" applyFont="1" applyBorder="1" applyAlignment="1">
      <alignment horizontal="right"/>
    </xf>
    <xf numFmtId="2" fontId="14" fillId="0" borderId="23" xfId="0" applyNumberFormat="1" applyFont="1" applyBorder="1" applyAlignment="1">
      <alignment horizontal="center"/>
    </xf>
    <xf numFmtId="180" fontId="14" fillId="0" borderId="19" xfId="0" applyNumberFormat="1" applyFont="1" applyBorder="1" applyAlignment="1">
      <alignment horizontal="justify"/>
    </xf>
    <xf numFmtId="1" fontId="14" fillId="0" borderId="20" xfId="0" applyNumberFormat="1" applyFont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180" fontId="14" fillId="0" borderId="24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2" fontId="14" fillId="0" borderId="51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2" fontId="14" fillId="0" borderId="12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justify" vertical="center"/>
    </xf>
    <xf numFmtId="49" fontId="14" fillId="0" borderId="0" xfId="0" applyNumberFormat="1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justify"/>
    </xf>
    <xf numFmtId="2" fontId="14" fillId="0" borderId="0" xfId="0" applyNumberFormat="1" applyFont="1" applyFill="1" applyBorder="1" applyAlignment="1">
      <alignment horizontal="justify"/>
    </xf>
    <xf numFmtId="49" fontId="14" fillId="0" borderId="0" xfId="0" applyNumberFormat="1" applyFont="1" applyFill="1" applyBorder="1" applyAlignment="1">
      <alignment horizontal="justify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justify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justify"/>
    </xf>
    <xf numFmtId="2" fontId="14" fillId="0" borderId="2" xfId="0" applyNumberFormat="1" applyFont="1" applyFill="1" applyBorder="1" applyAlignment="1">
      <alignment horizontal="justify"/>
    </xf>
    <xf numFmtId="49" fontId="14" fillId="0" borderId="2" xfId="0" applyNumberFormat="1" applyFont="1" applyFill="1" applyBorder="1" applyAlignment="1">
      <alignment horizontal="justify"/>
    </xf>
    <xf numFmtId="49" fontId="14" fillId="0" borderId="0" xfId="0" applyNumberFormat="1" applyFont="1" applyFill="1" applyAlignment="1">
      <alignment horizontal="justify"/>
    </xf>
    <xf numFmtId="2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Alignment="1">
      <alignment horizontal="justify"/>
    </xf>
    <xf numFmtId="49" fontId="14" fillId="0" borderId="0" xfId="0" applyNumberFormat="1" applyFont="1" applyFill="1" applyAlignment="1">
      <alignment horizontal="justify" vertical="center"/>
    </xf>
    <xf numFmtId="0" fontId="14" fillId="0" borderId="0" xfId="0" applyFont="1" applyFill="1" applyBorder="1" applyAlignment="1">
      <alignment horizontal="justify"/>
    </xf>
    <xf numFmtId="2" fontId="14" fillId="0" borderId="3" xfId="0" applyNumberFormat="1" applyFont="1" applyFill="1" applyBorder="1" applyAlignment="1">
      <alignment horizontal="justify"/>
    </xf>
    <xf numFmtId="2" fontId="14" fillId="0" borderId="3" xfId="0" applyNumberFormat="1" applyFont="1" applyFill="1" applyBorder="1" applyAlignment="1">
      <alignment horizontal="left"/>
    </xf>
    <xf numFmtId="187" fontId="14" fillId="0" borderId="0" xfId="0" applyNumberFormat="1" applyFont="1" applyFill="1" applyBorder="1" applyAlignment="1">
      <alignment horizontal="justify"/>
    </xf>
    <xf numFmtId="2" fontId="14" fillId="0" borderId="2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justify"/>
    </xf>
    <xf numFmtId="187" fontId="14" fillId="0" borderId="0" xfId="0" applyNumberFormat="1" applyFont="1" applyFill="1" applyAlignment="1">
      <alignment horizontal="justify"/>
    </xf>
    <xf numFmtId="0" fontId="1" fillId="0" borderId="0" xfId="0" applyFont="1" applyFill="1" applyAlignment="1">
      <alignment horizontal="justify" vertical="center"/>
    </xf>
    <xf numFmtId="49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 horizontal="justify"/>
    </xf>
    <xf numFmtId="49" fontId="8" fillId="0" borderId="0" xfId="0" applyNumberFormat="1" applyFont="1" applyFill="1" applyAlignment="1">
      <alignment horizontal="justify"/>
    </xf>
    <xf numFmtId="49" fontId="1" fillId="0" borderId="0" xfId="0" applyNumberFormat="1" applyFont="1" applyFill="1" applyAlignment="1">
      <alignment horizontal="justify"/>
    </xf>
    <xf numFmtId="2" fontId="1" fillId="0" borderId="0" xfId="0" applyNumberFormat="1" applyFont="1" applyFill="1" applyAlignment="1">
      <alignment horizontal="justify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1" name="Picture 1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2" name="Picture 2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3" name="Picture 3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4" name="Picture 4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5" name="Picture 5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6" name="Picture 6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7" name="Picture 7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8" name="Picture 8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9" name="Picture 9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10" name="Picture 10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11" name="Picture 11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12" name="Picture 12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13" name="Picture 13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257175</xdr:colOff>
      <xdr:row>12</xdr:row>
      <xdr:rowOff>190500</xdr:rowOff>
    </xdr:to>
    <xdr:pic>
      <xdr:nvPicPr>
        <xdr:cNvPr id="14" name="Picture 14" descr="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1940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SheetLayoutView="100" workbookViewId="0" topLeftCell="A1">
      <selection activeCell="E4" sqref="E4:F4"/>
    </sheetView>
  </sheetViews>
  <sheetFormatPr defaultColWidth="9.00390625" defaultRowHeight="12.75"/>
  <cols>
    <col min="1" max="1" width="5.875" style="14" customWidth="1"/>
    <col min="2" max="2" width="8.625" style="40" customWidth="1"/>
    <col min="3" max="3" width="26.125" style="40" customWidth="1"/>
    <col min="4" max="4" width="13.375" style="14" customWidth="1"/>
    <col min="5" max="5" width="11.875" style="14" customWidth="1"/>
    <col min="6" max="6" width="11.00390625" style="41" customWidth="1"/>
    <col min="7" max="7" width="16.25390625" style="42" customWidth="1"/>
    <col min="8" max="8" width="8.125" style="14" customWidth="1"/>
    <col min="9" max="10" width="7.00390625" style="14" customWidth="1"/>
    <col min="11" max="11" width="7.00390625" style="43" customWidth="1"/>
    <col min="12" max="15" width="9.125" style="14" customWidth="1"/>
    <col min="16" max="16" width="5.875" style="14" customWidth="1"/>
    <col min="17" max="16384" width="9.125" style="14" customWidth="1"/>
  </cols>
  <sheetData>
    <row r="1" spans="1:20" ht="15.75">
      <c r="A1" s="8" t="s">
        <v>9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3"/>
      <c r="S1" s="13"/>
      <c r="T1" s="13"/>
    </row>
    <row r="2" spans="1:20" ht="10.5" customHeight="1">
      <c r="A2" s="77" t="s">
        <v>10</v>
      </c>
      <c r="B2" s="77"/>
      <c r="C2" s="77"/>
      <c r="D2" s="77"/>
      <c r="E2" s="11"/>
      <c r="F2" s="11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6"/>
      <c r="S2" s="17"/>
      <c r="T2" s="16"/>
    </row>
    <row r="3" spans="1:20" ht="15.75">
      <c r="A3" s="15"/>
      <c r="B3" s="15"/>
      <c r="C3" s="15"/>
      <c r="D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2"/>
      <c r="R3" s="16"/>
      <c r="S3" s="17"/>
      <c r="T3" s="16"/>
    </row>
    <row r="4" spans="1:19" ht="15.75">
      <c r="A4" s="70" t="s">
        <v>11</v>
      </c>
      <c r="B4" s="71"/>
      <c r="C4" s="72"/>
      <c r="D4" s="73"/>
      <c r="E4" s="78"/>
      <c r="F4" s="79"/>
      <c r="G4" s="74"/>
      <c r="H4" s="74"/>
      <c r="I4" s="74"/>
      <c r="J4" s="74"/>
      <c r="K4" s="74"/>
      <c r="L4" s="74"/>
      <c r="M4" s="74"/>
      <c r="N4" s="74"/>
      <c r="O4" s="74"/>
      <c r="P4" s="74"/>
      <c r="Q4" s="20"/>
      <c r="R4" s="75"/>
      <c r="S4" s="76"/>
    </row>
    <row r="5" spans="1:20" ht="18.75">
      <c r="A5" s="21"/>
      <c r="B5" s="16"/>
      <c r="C5" s="21"/>
      <c r="D5" s="16"/>
      <c r="E5" s="16"/>
      <c r="F5" s="22"/>
      <c r="G5" s="22"/>
      <c r="H5" s="22"/>
      <c r="I5" s="80"/>
      <c r="J5" s="80"/>
      <c r="K5" s="80"/>
      <c r="L5" s="80"/>
      <c r="M5" s="80"/>
      <c r="N5" s="80"/>
      <c r="O5" s="22"/>
      <c r="P5" s="22"/>
      <c r="Q5" s="23"/>
      <c r="R5" s="16"/>
      <c r="S5" s="16"/>
      <c r="T5" s="16"/>
    </row>
    <row r="6" spans="1:20" ht="18.75">
      <c r="A6" s="21"/>
      <c r="B6" s="24"/>
      <c r="C6" s="3" t="s">
        <v>12</v>
      </c>
      <c r="E6" s="26"/>
      <c r="F6" s="25"/>
      <c r="G6" s="25"/>
      <c r="H6" s="25"/>
      <c r="I6" s="25"/>
      <c r="J6" s="27"/>
      <c r="K6" s="28"/>
      <c r="L6" s="29"/>
      <c r="M6" s="29"/>
      <c r="N6" s="30"/>
      <c r="O6" s="31"/>
      <c r="P6" s="19"/>
      <c r="Q6" s="83"/>
      <c r="R6" s="83"/>
      <c r="S6" s="83"/>
      <c r="T6" s="83"/>
    </row>
    <row r="7" spans="1:20" ht="20.25">
      <c r="A7" s="32"/>
      <c r="B7" s="32"/>
      <c r="C7" s="32"/>
      <c r="D7" s="32"/>
      <c r="E7" s="28" t="s">
        <v>19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2:11" ht="20.25">
      <c r="B8" s="14"/>
      <c r="C8" s="2"/>
      <c r="D8" s="2"/>
      <c r="E8" s="2"/>
      <c r="F8" s="2"/>
      <c r="G8" s="2"/>
      <c r="H8" s="2"/>
      <c r="I8" s="2"/>
      <c r="J8" s="2"/>
      <c r="K8" s="44"/>
    </row>
    <row r="9" spans="1:12" s="13" customFormat="1" ht="38.25">
      <c r="A9" s="4" t="s">
        <v>0</v>
      </c>
      <c r="B9" s="4" t="s">
        <v>1</v>
      </c>
      <c r="C9" s="5" t="s">
        <v>7</v>
      </c>
      <c r="D9" s="4" t="s">
        <v>2</v>
      </c>
      <c r="E9" s="6" t="s">
        <v>3</v>
      </c>
      <c r="F9" s="4" t="s">
        <v>4</v>
      </c>
      <c r="G9" s="4" t="s">
        <v>5</v>
      </c>
      <c r="H9" s="7" t="s">
        <v>6</v>
      </c>
      <c r="I9" s="33">
        <v>2012</v>
      </c>
      <c r="J9" s="33">
        <v>2013</v>
      </c>
      <c r="K9" s="33">
        <v>2014</v>
      </c>
      <c r="L9" s="33">
        <v>2015</v>
      </c>
    </row>
    <row r="10" spans="1:12" ht="24" customHeight="1">
      <c r="A10" s="1"/>
      <c r="B10" s="62"/>
      <c r="C10" s="63"/>
      <c r="D10" s="37"/>
      <c r="E10" s="64"/>
      <c r="F10" s="65"/>
      <c r="G10" s="66"/>
      <c r="H10" s="67"/>
      <c r="I10" s="34"/>
      <c r="J10" s="68"/>
      <c r="K10" s="39"/>
      <c r="L10" s="39"/>
    </row>
    <row r="11" spans="1:12" ht="24" customHeight="1">
      <c r="A11" s="1"/>
      <c r="B11" s="62"/>
      <c r="C11" s="63"/>
      <c r="D11" s="37"/>
      <c r="E11" s="64"/>
      <c r="F11" s="65"/>
      <c r="G11" s="66"/>
      <c r="H11" s="67"/>
      <c r="I11" s="34"/>
      <c r="J11" s="68"/>
      <c r="K11" s="39"/>
      <c r="L11" s="39"/>
    </row>
    <row r="12" spans="1:12" ht="24" customHeight="1">
      <c r="A12" s="1"/>
      <c r="B12" s="62"/>
      <c r="C12" s="63"/>
      <c r="D12" s="37"/>
      <c r="E12" s="64"/>
      <c r="F12" s="65"/>
      <c r="G12" s="66"/>
      <c r="H12" s="67"/>
      <c r="I12" s="34"/>
      <c r="J12" s="68"/>
      <c r="K12" s="39"/>
      <c r="L12" s="39"/>
    </row>
    <row r="13" spans="1:12" s="36" customFormat="1" ht="24" customHeight="1">
      <c r="A13" s="1"/>
      <c r="B13" s="62"/>
      <c r="C13" s="35"/>
      <c r="D13" s="37"/>
      <c r="E13" s="64"/>
      <c r="F13" s="65"/>
      <c r="G13" s="66"/>
      <c r="H13" s="67"/>
      <c r="I13" s="35"/>
      <c r="J13" s="68"/>
      <c r="K13" s="68"/>
      <c r="L13" s="68"/>
    </row>
    <row r="14" spans="1:12" ht="24" customHeight="1">
      <c r="A14" s="1"/>
      <c r="B14" s="62"/>
      <c r="C14" s="63"/>
      <c r="D14" s="34"/>
      <c r="E14" s="69"/>
      <c r="F14" s="65"/>
      <c r="G14" s="66"/>
      <c r="H14" s="67"/>
      <c r="I14" s="35"/>
      <c r="J14" s="68"/>
      <c r="K14" s="68"/>
      <c r="L14" s="68"/>
    </row>
    <row r="15" spans="1:12" ht="24" customHeight="1">
      <c r="A15" s="34" t="s">
        <v>8</v>
      </c>
      <c r="B15" s="34"/>
      <c r="C15" s="34"/>
      <c r="D15" s="34"/>
      <c r="E15" s="37"/>
      <c r="F15" s="34"/>
      <c r="G15" s="34"/>
      <c r="H15" s="38">
        <f>SUM(H10:H14)</f>
        <v>0</v>
      </c>
      <c r="I15" s="38">
        <f>SUM(I10:I14)</f>
        <v>0</v>
      </c>
      <c r="J15" s="38">
        <f>SUM(J10:J14)</f>
        <v>0</v>
      </c>
      <c r="K15" s="39">
        <f>SUM(K10:K14)</f>
        <v>0</v>
      </c>
      <c r="L15" s="39">
        <f>SUM(L10:L14)</f>
        <v>0</v>
      </c>
    </row>
    <row r="16" spans="1:12" ht="12.75">
      <c r="A16" s="27"/>
      <c r="B16" s="27"/>
      <c r="C16" s="27"/>
      <c r="D16" s="27"/>
      <c r="E16" s="45"/>
      <c r="F16" s="27"/>
      <c r="G16" s="27"/>
      <c r="H16" s="46"/>
      <c r="I16" s="46"/>
      <c r="J16" s="46"/>
      <c r="K16" s="47"/>
      <c r="L16" s="27"/>
    </row>
    <row r="17" spans="1:12" ht="12.75">
      <c r="A17" s="27"/>
      <c r="B17" s="27"/>
      <c r="C17" s="27"/>
      <c r="D17" s="27"/>
      <c r="E17" s="45"/>
      <c r="F17" s="27"/>
      <c r="G17" s="27"/>
      <c r="H17" s="46"/>
      <c r="I17" s="46"/>
      <c r="J17" s="46"/>
      <c r="K17" s="47"/>
      <c r="L17" s="27"/>
    </row>
    <row r="18" spans="1:21" s="50" customFormat="1" ht="12">
      <c r="A18" s="48"/>
      <c r="B18" s="49" t="s">
        <v>14</v>
      </c>
      <c r="C18" s="51"/>
      <c r="D18" s="58"/>
      <c r="E18" s="58" t="s">
        <v>17</v>
      </c>
      <c r="G18" s="82" t="s">
        <v>18</v>
      </c>
      <c r="H18" s="82"/>
      <c r="I18" s="82"/>
      <c r="J18" s="82"/>
      <c r="K18" s="82"/>
      <c r="L18" s="60"/>
      <c r="R18" s="52"/>
      <c r="S18" s="53"/>
      <c r="T18" s="53"/>
      <c r="U18" s="53"/>
    </row>
    <row r="19" spans="1:21" s="50" customFormat="1" ht="12">
      <c r="A19" s="48"/>
      <c r="B19" s="54"/>
      <c r="C19" s="51" t="s">
        <v>15</v>
      </c>
      <c r="D19" s="53" t="s">
        <v>16</v>
      </c>
      <c r="E19" s="51"/>
      <c r="H19" s="53"/>
      <c r="I19" s="59"/>
      <c r="J19" s="60"/>
      <c r="K19" s="53"/>
      <c r="L19" s="51"/>
      <c r="R19" s="52"/>
      <c r="S19" s="81"/>
      <c r="T19" s="81"/>
      <c r="U19" s="81"/>
    </row>
    <row r="20" spans="1:21" s="50" customFormat="1" ht="12.75" customHeight="1">
      <c r="A20" s="48"/>
      <c r="B20" s="49" t="s">
        <v>13</v>
      </c>
      <c r="C20" s="51"/>
      <c r="D20" s="51"/>
      <c r="E20" s="61"/>
      <c r="G20" s="81">
        <f ca="1">TODAY()</f>
        <v>42079</v>
      </c>
      <c r="H20" s="81"/>
      <c r="I20" s="51"/>
      <c r="J20" s="51"/>
      <c r="K20" s="51"/>
      <c r="L20" s="51"/>
      <c r="R20" s="52"/>
      <c r="S20" s="56"/>
      <c r="T20" s="53"/>
      <c r="U20" s="53"/>
    </row>
    <row r="21" spans="1:18" s="50" customFormat="1" ht="12">
      <c r="A21" s="48"/>
      <c r="B21" s="54"/>
      <c r="C21" s="51"/>
      <c r="D21" s="51" t="s">
        <v>16</v>
      </c>
      <c r="E21" s="58" t="s">
        <v>17</v>
      </c>
      <c r="G21" s="51"/>
      <c r="H21" s="51"/>
      <c r="I21" s="51"/>
      <c r="J21" s="51" t="s">
        <v>16</v>
      </c>
      <c r="K21" s="55"/>
      <c r="L21" s="55"/>
      <c r="P21" s="57"/>
      <c r="Q21" s="57"/>
      <c r="R21" s="52"/>
    </row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7" ht="37.5" customHeight="1"/>
  </sheetData>
  <mergeCells count="7">
    <mergeCell ref="S19:U19"/>
    <mergeCell ref="Q6:T6"/>
    <mergeCell ref="A2:D2"/>
    <mergeCell ref="E4:F4"/>
    <mergeCell ref="I5:N5"/>
    <mergeCell ref="G20:H20"/>
    <mergeCell ref="G18:K18"/>
  </mergeCells>
  <printOptions/>
  <pageMargins left="0.5905511811023623" right="0" top="0.1968503937007874" bottom="0.1968503937007874" header="0.7480314960629921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abSelected="1" view="pageBreakPreview" zoomScale="60" workbookViewId="0" topLeftCell="A1">
      <selection activeCell="D47" sqref="D47"/>
    </sheetView>
  </sheetViews>
  <sheetFormatPr defaultColWidth="9.00390625" defaultRowHeight="12.75"/>
  <cols>
    <col min="1" max="1" width="4.875" style="0" customWidth="1"/>
    <col min="2" max="2" width="8.375" style="0" customWidth="1"/>
    <col min="3" max="3" width="10.125" style="0" bestFit="1" customWidth="1"/>
    <col min="4" max="4" width="32.625" style="0" customWidth="1"/>
    <col min="5" max="5" width="13.625" style="0" customWidth="1"/>
    <col min="6" max="6" width="9.375" style="0" bestFit="1" customWidth="1"/>
    <col min="7" max="7" width="7.00390625" style="0" customWidth="1"/>
    <col min="8" max="8" width="4.125" style="0" customWidth="1"/>
    <col min="9" max="9" width="11.25390625" style="0" customWidth="1"/>
    <col min="10" max="10" width="10.75390625" style="0" customWidth="1"/>
    <col min="11" max="11" width="11.125" style="0" customWidth="1"/>
    <col min="12" max="12" width="9.375" style="0" bestFit="1" customWidth="1"/>
    <col min="13" max="13" width="3.875" style="0" customWidth="1"/>
    <col min="14" max="14" width="11.00390625" style="0" customWidth="1"/>
    <col min="15" max="15" width="11.125" style="0" customWidth="1"/>
    <col min="16" max="16" width="9.375" style="0" bestFit="1" customWidth="1"/>
    <col min="17" max="17" width="12.25390625" style="0" customWidth="1"/>
    <col min="18" max="18" width="11.375" style="238" customWidth="1"/>
    <col min="19" max="19" width="11.25390625" style="0" customWidth="1"/>
    <col min="20" max="20" width="13.75390625" style="0" customWidth="1"/>
    <col min="21" max="21" width="9.375" style="0" bestFit="1" customWidth="1"/>
  </cols>
  <sheetData>
    <row r="1" spans="1:21" s="90" customFormat="1" ht="15.75">
      <c r="A1" s="84" t="s">
        <v>9</v>
      </c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 t="s">
        <v>20</v>
      </c>
      <c r="S1" s="89"/>
      <c r="T1" s="89"/>
      <c r="U1" s="89"/>
    </row>
    <row r="2" spans="1:20" s="90" customFormat="1" ht="15.75">
      <c r="A2" s="91" t="s">
        <v>10</v>
      </c>
      <c r="B2" s="91"/>
      <c r="C2" s="91"/>
      <c r="D2" s="91"/>
      <c r="E2" s="87"/>
      <c r="F2" s="87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88" t="s">
        <v>21</v>
      </c>
      <c r="T2" s="93"/>
    </row>
    <row r="3" spans="1:20" s="90" customFormat="1" ht="15.75">
      <c r="A3" s="92"/>
      <c r="B3" s="92"/>
      <c r="C3" s="92"/>
      <c r="D3" s="94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88" t="s">
        <v>22</v>
      </c>
      <c r="T3" s="93"/>
    </row>
    <row r="4" spans="1:20" s="90" customFormat="1" ht="15.75">
      <c r="A4" s="95" t="s">
        <v>11</v>
      </c>
      <c r="B4" s="96"/>
      <c r="C4" s="95"/>
      <c r="D4" s="97"/>
      <c r="E4" s="98"/>
      <c r="F4" s="99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00" t="s">
        <v>23</v>
      </c>
      <c r="S4" s="101"/>
      <c r="T4" s="93"/>
    </row>
    <row r="5" spans="1:18" s="90" customFormat="1" ht="18.75">
      <c r="A5" s="102"/>
      <c r="C5" s="102"/>
      <c r="F5" s="103"/>
      <c r="G5" s="103"/>
      <c r="H5" s="103"/>
      <c r="I5" s="104" t="s">
        <v>24</v>
      </c>
      <c r="J5" s="104"/>
      <c r="K5" s="104"/>
      <c r="L5" s="104"/>
      <c r="M5" s="104"/>
      <c r="N5" s="104"/>
      <c r="O5" s="104"/>
      <c r="P5" s="103"/>
      <c r="Q5" s="103"/>
      <c r="R5" s="105"/>
    </row>
    <row r="6" spans="1:21" s="90" customFormat="1" ht="18.75">
      <c r="A6" s="102"/>
      <c r="B6" s="106"/>
      <c r="C6" s="107"/>
      <c r="D6" s="108"/>
      <c r="F6" s="107"/>
      <c r="G6" s="107"/>
      <c r="H6" s="107"/>
      <c r="I6" s="107"/>
      <c r="J6" s="109" t="s">
        <v>25</v>
      </c>
      <c r="K6" s="109"/>
      <c r="L6" s="109"/>
      <c r="M6" s="109"/>
      <c r="N6" s="109"/>
      <c r="O6" s="30"/>
      <c r="P6" s="107"/>
      <c r="Q6" s="96"/>
      <c r="R6" s="110" t="s">
        <v>26</v>
      </c>
      <c r="S6" s="110"/>
      <c r="T6" s="110"/>
      <c r="U6" s="110"/>
    </row>
    <row r="7" spans="1:21" s="90" customFormat="1" ht="20.25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4:18" s="90" customFormat="1" ht="13.5" thickBot="1">
      <c r="D8" s="108"/>
      <c r="R8" s="105"/>
    </row>
    <row r="9" spans="1:21" s="122" customFormat="1" ht="12">
      <c r="A9" s="112" t="s">
        <v>28</v>
      </c>
      <c r="B9" s="113" t="s">
        <v>29</v>
      </c>
      <c r="C9" s="114" t="s">
        <v>30</v>
      </c>
      <c r="D9" s="115" t="s">
        <v>31</v>
      </c>
      <c r="E9" s="116" t="s">
        <v>32</v>
      </c>
      <c r="F9" s="117"/>
      <c r="G9" s="118" t="s">
        <v>33</v>
      </c>
      <c r="H9" s="119"/>
      <c r="I9" s="119"/>
      <c r="J9" s="119"/>
      <c r="K9" s="120"/>
      <c r="L9" s="119" t="s">
        <v>34</v>
      </c>
      <c r="M9" s="119"/>
      <c r="N9" s="119"/>
      <c r="O9" s="119"/>
      <c r="P9" s="119"/>
      <c r="Q9" s="119"/>
      <c r="R9" s="118" t="s">
        <v>35</v>
      </c>
      <c r="S9" s="120"/>
      <c r="T9" s="121" t="s">
        <v>36</v>
      </c>
      <c r="U9" s="117"/>
    </row>
    <row r="10" spans="1:21" s="122" customFormat="1" ht="24">
      <c r="A10" s="123" t="s">
        <v>37</v>
      </c>
      <c r="B10" s="124"/>
      <c r="C10" s="125"/>
      <c r="D10" s="126"/>
      <c r="E10" s="127"/>
      <c r="F10" s="128"/>
      <c r="G10" s="129" t="s">
        <v>38</v>
      </c>
      <c r="H10" s="130" t="s">
        <v>30</v>
      </c>
      <c r="I10" s="131" t="s">
        <v>39</v>
      </c>
      <c r="J10" s="132"/>
      <c r="K10" s="133" t="s">
        <v>40</v>
      </c>
      <c r="L10" s="134" t="s">
        <v>38</v>
      </c>
      <c r="M10" s="130" t="s">
        <v>30</v>
      </c>
      <c r="N10" s="131" t="s">
        <v>41</v>
      </c>
      <c r="O10" s="132"/>
      <c r="P10" s="132"/>
      <c r="Q10" s="135" t="s">
        <v>40</v>
      </c>
      <c r="R10" s="136" t="s">
        <v>42</v>
      </c>
      <c r="S10" s="137" t="s">
        <v>43</v>
      </c>
      <c r="T10" s="138"/>
      <c r="U10" s="128"/>
    </row>
    <row r="11" spans="1:21" s="122" customFormat="1" ht="39" customHeight="1" thickBot="1">
      <c r="A11" s="139"/>
      <c r="B11" s="140"/>
      <c r="C11" s="141"/>
      <c r="D11" s="142"/>
      <c r="E11" s="143" t="s">
        <v>44</v>
      </c>
      <c r="F11" s="144" t="s">
        <v>45</v>
      </c>
      <c r="G11" s="145"/>
      <c r="H11" s="146"/>
      <c r="I11" s="147" t="s">
        <v>46</v>
      </c>
      <c r="J11" s="148"/>
      <c r="K11" s="149"/>
      <c r="L11" s="150"/>
      <c r="M11" s="146"/>
      <c r="N11" s="147" t="s">
        <v>47</v>
      </c>
      <c r="O11" s="147" t="s">
        <v>46</v>
      </c>
      <c r="P11" s="148"/>
      <c r="Q11" s="151"/>
      <c r="R11" s="152" t="s">
        <v>48</v>
      </c>
      <c r="S11" s="144" t="s">
        <v>49</v>
      </c>
      <c r="T11" s="153" t="s">
        <v>44</v>
      </c>
      <c r="U11" s="144" t="s">
        <v>45</v>
      </c>
    </row>
    <row r="12" spans="1:21" s="164" customFormat="1" ht="12.75" thickBot="1">
      <c r="A12" s="154">
        <v>1</v>
      </c>
      <c r="B12" s="155">
        <v>3</v>
      </c>
      <c r="C12" s="156">
        <v>4</v>
      </c>
      <c r="D12" s="157">
        <v>5</v>
      </c>
      <c r="E12" s="158">
        <v>6</v>
      </c>
      <c r="F12" s="159">
        <v>7</v>
      </c>
      <c r="G12" s="158">
        <v>8</v>
      </c>
      <c r="H12" s="158">
        <v>9</v>
      </c>
      <c r="I12" s="160">
        <v>10</v>
      </c>
      <c r="J12" s="158">
        <v>11</v>
      </c>
      <c r="K12" s="161">
        <v>12</v>
      </c>
      <c r="L12" s="162">
        <v>13</v>
      </c>
      <c r="M12" s="160">
        <v>14</v>
      </c>
      <c r="N12" s="158">
        <v>15</v>
      </c>
      <c r="O12" s="160">
        <v>16</v>
      </c>
      <c r="P12" s="158">
        <v>17</v>
      </c>
      <c r="Q12" s="163">
        <v>18</v>
      </c>
      <c r="R12" s="158">
        <v>19</v>
      </c>
      <c r="S12" s="161">
        <v>20</v>
      </c>
      <c r="T12" s="162">
        <v>21</v>
      </c>
      <c r="U12" s="161">
        <v>22</v>
      </c>
    </row>
    <row r="13" spans="1:21" s="180" customFormat="1" ht="24.75" customHeight="1">
      <c r="A13" s="165">
        <v>1</v>
      </c>
      <c r="B13" s="166">
        <v>2730</v>
      </c>
      <c r="C13" s="167">
        <v>404840</v>
      </c>
      <c r="D13" s="168" t="s">
        <v>50</v>
      </c>
      <c r="E13" s="169">
        <v>1432.89</v>
      </c>
      <c r="F13" s="170"/>
      <c r="G13" s="171"/>
      <c r="H13" s="172"/>
      <c r="I13" s="173"/>
      <c r="J13" s="174"/>
      <c r="K13" s="175">
        <f aca="true" t="shared" si="0" ref="K13:K48">I13+J13</f>
        <v>0</v>
      </c>
      <c r="L13" s="176"/>
      <c r="M13" s="174"/>
      <c r="N13" s="173"/>
      <c r="O13" s="173"/>
      <c r="P13" s="174"/>
      <c r="Q13" s="177">
        <f aca="true" t="shared" si="1" ref="Q13:Q48">SUM(N13:P13)</f>
        <v>0</v>
      </c>
      <c r="R13" s="178"/>
      <c r="S13" s="175" t="s">
        <v>51</v>
      </c>
      <c r="T13" s="179">
        <f aca="true" t="shared" si="2" ref="T13:T48">E13+K13-Q13</f>
        <v>1432.89</v>
      </c>
      <c r="U13" s="175"/>
    </row>
    <row r="14" spans="1:21" s="180" customFormat="1" ht="24.75" customHeight="1">
      <c r="A14" s="172">
        <v>2</v>
      </c>
      <c r="B14" s="165">
        <v>2730</v>
      </c>
      <c r="C14" s="167">
        <v>405142</v>
      </c>
      <c r="D14" s="168" t="s">
        <v>52</v>
      </c>
      <c r="E14" s="181">
        <v>213.03</v>
      </c>
      <c r="F14" s="175"/>
      <c r="G14" s="171"/>
      <c r="H14" s="172"/>
      <c r="I14" s="173"/>
      <c r="J14" s="174"/>
      <c r="K14" s="175">
        <f t="shared" si="0"/>
        <v>0</v>
      </c>
      <c r="L14" s="176"/>
      <c r="M14" s="174"/>
      <c r="N14" s="173"/>
      <c r="O14" s="173"/>
      <c r="P14" s="174"/>
      <c r="Q14" s="177">
        <f t="shared" si="1"/>
        <v>0</v>
      </c>
      <c r="R14" s="182"/>
      <c r="S14" s="175"/>
      <c r="T14" s="179">
        <f t="shared" si="2"/>
        <v>213.03</v>
      </c>
      <c r="U14" s="175"/>
    </row>
    <row r="15" spans="1:21" s="180" customFormat="1" ht="24.75" customHeight="1">
      <c r="A15" s="172">
        <v>3</v>
      </c>
      <c r="B15" s="172">
        <v>2730</v>
      </c>
      <c r="C15" s="167">
        <v>406313</v>
      </c>
      <c r="D15" s="168" t="s">
        <v>53</v>
      </c>
      <c r="E15" s="181">
        <v>178.5</v>
      </c>
      <c r="F15" s="175"/>
      <c r="G15" s="171"/>
      <c r="H15" s="172"/>
      <c r="I15" s="173"/>
      <c r="J15" s="174"/>
      <c r="K15" s="175">
        <f t="shared" si="0"/>
        <v>0</v>
      </c>
      <c r="L15" s="176"/>
      <c r="M15" s="174"/>
      <c r="N15" s="173"/>
      <c r="O15" s="173"/>
      <c r="P15" s="174"/>
      <c r="Q15" s="177">
        <f t="shared" si="1"/>
        <v>0</v>
      </c>
      <c r="R15" s="178"/>
      <c r="S15" s="175" t="s">
        <v>51</v>
      </c>
      <c r="T15" s="179">
        <f t="shared" si="2"/>
        <v>178.5</v>
      </c>
      <c r="U15" s="175"/>
    </row>
    <row r="16" spans="1:21" s="180" customFormat="1" ht="24.75" customHeight="1">
      <c r="A16" s="172">
        <v>4</v>
      </c>
      <c r="B16" s="165">
        <v>2730</v>
      </c>
      <c r="C16" s="167">
        <v>405395</v>
      </c>
      <c r="D16" s="168" t="s">
        <v>54</v>
      </c>
      <c r="E16" s="181">
        <v>3179.03</v>
      </c>
      <c r="F16" s="175"/>
      <c r="G16" s="171"/>
      <c r="H16" s="172"/>
      <c r="I16" s="173"/>
      <c r="J16" s="174"/>
      <c r="K16" s="175">
        <f t="shared" si="0"/>
        <v>0</v>
      </c>
      <c r="L16" s="176"/>
      <c r="M16" s="174"/>
      <c r="N16" s="173"/>
      <c r="O16" s="173"/>
      <c r="P16" s="174"/>
      <c r="Q16" s="177">
        <f t="shared" si="1"/>
        <v>0</v>
      </c>
      <c r="R16" s="178"/>
      <c r="S16" s="175" t="s">
        <v>51</v>
      </c>
      <c r="T16" s="179">
        <f t="shared" si="2"/>
        <v>3179.03</v>
      </c>
      <c r="U16" s="175"/>
    </row>
    <row r="17" spans="1:21" s="180" customFormat="1" ht="24.75" customHeight="1">
      <c r="A17" s="172">
        <v>5</v>
      </c>
      <c r="B17" s="165">
        <v>2730</v>
      </c>
      <c r="C17" s="167">
        <v>405393</v>
      </c>
      <c r="D17" s="168" t="s">
        <v>54</v>
      </c>
      <c r="E17" s="181">
        <v>2357.24</v>
      </c>
      <c r="F17" s="175"/>
      <c r="G17" s="171"/>
      <c r="H17" s="172"/>
      <c r="I17" s="173"/>
      <c r="J17" s="174"/>
      <c r="K17" s="175">
        <f t="shared" si="0"/>
        <v>0</v>
      </c>
      <c r="L17" s="176"/>
      <c r="M17" s="174"/>
      <c r="N17" s="173"/>
      <c r="O17" s="173"/>
      <c r="P17" s="174"/>
      <c r="Q17" s="177">
        <f t="shared" si="1"/>
        <v>0</v>
      </c>
      <c r="R17" s="178"/>
      <c r="S17" s="175" t="s">
        <v>51</v>
      </c>
      <c r="T17" s="179">
        <f t="shared" si="2"/>
        <v>2357.24</v>
      </c>
      <c r="U17" s="175"/>
    </row>
    <row r="18" spans="1:21" s="180" customFormat="1" ht="24.75" customHeight="1">
      <c r="A18" s="165">
        <v>6</v>
      </c>
      <c r="B18" s="172">
        <v>2730</v>
      </c>
      <c r="C18" s="183">
        <v>405079</v>
      </c>
      <c r="D18" s="168" t="s">
        <v>55</v>
      </c>
      <c r="E18" s="181">
        <v>210.3</v>
      </c>
      <c r="F18" s="175"/>
      <c r="G18" s="171"/>
      <c r="H18" s="172"/>
      <c r="I18" s="173"/>
      <c r="J18" s="174"/>
      <c r="K18" s="175">
        <f t="shared" si="0"/>
        <v>0</v>
      </c>
      <c r="L18" s="176"/>
      <c r="M18" s="174"/>
      <c r="N18" s="173"/>
      <c r="O18" s="173"/>
      <c r="P18" s="174"/>
      <c r="Q18" s="177">
        <f t="shared" si="1"/>
        <v>0</v>
      </c>
      <c r="R18" s="178"/>
      <c r="S18" s="175" t="s">
        <v>51</v>
      </c>
      <c r="T18" s="179">
        <f t="shared" si="2"/>
        <v>210.3</v>
      </c>
      <c r="U18" s="175"/>
    </row>
    <row r="19" spans="1:21" s="180" customFormat="1" ht="24.75" customHeight="1">
      <c r="A19" s="172">
        <v>7</v>
      </c>
      <c r="B19" s="165">
        <v>2730</v>
      </c>
      <c r="C19" s="167">
        <v>405079</v>
      </c>
      <c r="D19" s="168" t="s">
        <v>55</v>
      </c>
      <c r="E19" s="181">
        <v>4454.1</v>
      </c>
      <c r="F19" s="175"/>
      <c r="G19" s="171"/>
      <c r="H19" s="172"/>
      <c r="I19" s="173"/>
      <c r="J19" s="174"/>
      <c r="K19" s="175">
        <f t="shared" si="0"/>
        <v>0</v>
      </c>
      <c r="L19" s="176"/>
      <c r="M19" s="174"/>
      <c r="N19" s="173"/>
      <c r="O19" s="173"/>
      <c r="P19" s="174"/>
      <c r="Q19" s="177">
        <f t="shared" si="1"/>
        <v>0</v>
      </c>
      <c r="R19" s="178"/>
      <c r="S19" s="175" t="s">
        <v>51</v>
      </c>
      <c r="T19" s="179">
        <f t="shared" si="2"/>
        <v>4454.1</v>
      </c>
      <c r="U19" s="175"/>
    </row>
    <row r="20" spans="1:21" s="180" customFormat="1" ht="24.75" customHeight="1">
      <c r="A20" s="172">
        <v>8</v>
      </c>
      <c r="B20" s="172">
        <v>2730</v>
      </c>
      <c r="C20" s="183">
        <v>406784</v>
      </c>
      <c r="D20" s="168" t="s">
        <v>56</v>
      </c>
      <c r="E20" s="181">
        <v>290.33</v>
      </c>
      <c r="F20" s="175"/>
      <c r="G20" s="171"/>
      <c r="H20" s="172"/>
      <c r="I20" s="173"/>
      <c r="J20" s="174"/>
      <c r="K20" s="175">
        <f t="shared" si="0"/>
        <v>0</v>
      </c>
      <c r="L20" s="176"/>
      <c r="M20" s="174"/>
      <c r="N20" s="173"/>
      <c r="O20" s="173"/>
      <c r="P20" s="174"/>
      <c r="Q20" s="177">
        <f t="shared" si="1"/>
        <v>0</v>
      </c>
      <c r="R20" s="178"/>
      <c r="S20" s="175" t="s">
        <v>51</v>
      </c>
      <c r="T20" s="179">
        <f t="shared" si="2"/>
        <v>290.33</v>
      </c>
      <c r="U20" s="175"/>
    </row>
    <row r="21" spans="1:21" s="180" customFormat="1" ht="24.75" customHeight="1">
      <c r="A21" s="172">
        <v>9</v>
      </c>
      <c r="B21" s="165">
        <v>2730</v>
      </c>
      <c r="C21" s="167">
        <v>406687</v>
      </c>
      <c r="D21" s="168" t="s">
        <v>57</v>
      </c>
      <c r="E21" s="181">
        <v>267.9</v>
      </c>
      <c r="F21" s="175"/>
      <c r="G21" s="171"/>
      <c r="H21" s="172"/>
      <c r="I21" s="173"/>
      <c r="J21" s="174"/>
      <c r="K21" s="175">
        <f t="shared" si="0"/>
        <v>0</v>
      </c>
      <c r="L21" s="176"/>
      <c r="M21" s="174"/>
      <c r="N21" s="173"/>
      <c r="O21" s="173"/>
      <c r="P21" s="174"/>
      <c r="Q21" s="177">
        <f t="shared" si="1"/>
        <v>0</v>
      </c>
      <c r="R21" s="178"/>
      <c r="S21" s="175" t="s">
        <v>51</v>
      </c>
      <c r="T21" s="179">
        <f t="shared" si="2"/>
        <v>267.9</v>
      </c>
      <c r="U21" s="175"/>
    </row>
    <row r="22" spans="1:21" s="180" customFormat="1" ht="24.75" customHeight="1">
      <c r="A22" s="165">
        <v>10</v>
      </c>
      <c r="B22" s="172">
        <v>2730</v>
      </c>
      <c r="C22" s="183">
        <v>405305</v>
      </c>
      <c r="D22" s="168" t="s">
        <v>58</v>
      </c>
      <c r="E22" s="181">
        <v>598.2</v>
      </c>
      <c r="F22" s="175"/>
      <c r="G22" s="171"/>
      <c r="H22" s="172"/>
      <c r="I22" s="173"/>
      <c r="J22" s="174"/>
      <c r="K22" s="175">
        <f t="shared" si="0"/>
        <v>0</v>
      </c>
      <c r="L22" s="176"/>
      <c r="M22" s="174"/>
      <c r="N22" s="173"/>
      <c r="O22" s="173"/>
      <c r="P22" s="174"/>
      <c r="Q22" s="177">
        <f t="shared" si="1"/>
        <v>0</v>
      </c>
      <c r="R22" s="178"/>
      <c r="S22" s="175" t="s">
        <v>51</v>
      </c>
      <c r="T22" s="179">
        <f t="shared" si="2"/>
        <v>598.2</v>
      </c>
      <c r="U22" s="175"/>
    </row>
    <row r="23" spans="1:21" s="180" customFormat="1" ht="24.75" customHeight="1">
      <c r="A23" s="172">
        <v>11</v>
      </c>
      <c r="B23" s="165">
        <v>2730</v>
      </c>
      <c r="C23" s="167">
        <v>406693</v>
      </c>
      <c r="D23" s="184" t="s">
        <v>59</v>
      </c>
      <c r="E23" s="181">
        <v>159.2</v>
      </c>
      <c r="F23" s="175"/>
      <c r="G23" s="171"/>
      <c r="H23" s="172"/>
      <c r="I23" s="173"/>
      <c r="J23" s="174"/>
      <c r="K23" s="175">
        <f t="shared" si="0"/>
        <v>0</v>
      </c>
      <c r="L23" s="176"/>
      <c r="M23" s="174"/>
      <c r="N23" s="173"/>
      <c r="O23" s="173"/>
      <c r="P23" s="174"/>
      <c r="Q23" s="177">
        <f t="shared" si="1"/>
        <v>0</v>
      </c>
      <c r="R23" s="178"/>
      <c r="S23" s="175" t="s">
        <v>51</v>
      </c>
      <c r="T23" s="179">
        <f t="shared" si="2"/>
        <v>159.2</v>
      </c>
      <c r="U23" s="175"/>
    </row>
    <row r="24" spans="1:21" s="180" customFormat="1" ht="24.75" customHeight="1">
      <c r="A24" s="172">
        <v>12</v>
      </c>
      <c r="B24" s="172">
        <v>2730</v>
      </c>
      <c r="C24" s="167">
        <v>408758</v>
      </c>
      <c r="D24" s="184" t="s">
        <v>60</v>
      </c>
      <c r="E24" s="181">
        <v>130</v>
      </c>
      <c r="F24" s="175"/>
      <c r="G24" s="171"/>
      <c r="H24" s="172"/>
      <c r="I24" s="173"/>
      <c r="J24" s="174"/>
      <c r="K24" s="175">
        <f t="shared" si="0"/>
        <v>0</v>
      </c>
      <c r="L24" s="176"/>
      <c r="M24" s="174"/>
      <c r="N24" s="173"/>
      <c r="O24" s="173"/>
      <c r="P24" s="174"/>
      <c r="Q24" s="177">
        <f t="shared" si="1"/>
        <v>0</v>
      </c>
      <c r="R24" s="178"/>
      <c r="S24" s="175" t="s">
        <v>51</v>
      </c>
      <c r="T24" s="179">
        <f t="shared" si="2"/>
        <v>130</v>
      </c>
      <c r="U24" s="175"/>
    </row>
    <row r="25" spans="1:21" s="180" customFormat="1" ht="24.75" customHeight="1">
      <c r="A25" s="172">
        <v>13</v>
      </c>
      <c r="B25" s="165">
        <v>2730</v>
      </c>
      <c r="C25" s="167">
        <v>409183</v>
      </c>
      <c r="D25" s="184" t="s">
        <v>61</v>
      </c>
      <c r="E25" s="181">
        <v>249.6</v>
      </c>
      <c r="F25" s="175"/>
      <c r="G25" s="171"/>
      <c r="H25" s="172"/>
      <c r="I25" s="173"/>
      <c r="J25" s="174"/>
      <c r="K25" s="175">
        <f t="shared" si="0"/>
        <v>0</v>
      </c>
      <c r="L25" s="176"/>
      <c r="M25" s="174"/>
      <c r="N25" s="173"/>
      <c r="O25" s="173"/>
      <c r="P25" s="174"/>
      <c r="Q25" s="177">
        <f t="shared" si="1"/>
        <v>0</v>
      </c>
      <c r="R25" s="178"/>
      <c r="S25" s="175" t="s">
        <v>51</v>
      </c>
      <c r="T25" s="179">
        <f t="shared" si="2"/>
        <v>249.6</v>
      </c>
      <c r="U25" s="175"/>
    </row>
    <row r="26" spans="1:21" s="180" customFormat="1" ht="24.75" customHeight="1">
      <c r="A26" s="165">
        <v>14</v>
      </c>
      <c r="B26" s="172">
        <v>2730</v>
      </c>
      <c r="C26" s="167">
        <v>408495</v>
      </c>
      <c r="D26" s="184" t="s">
        <v>62</v>
      </c>
      <c r="E26" s="181">
        <v>339.21</v>
      </c>
      <c r="F26" s="175"/>
      <c r="G26" s="171"/>
      <c r="H26" s="172"/>
      <c r="I26" s="173"/>
      <c r="J26" s="174"/>
      <c r="K26" s="175">
        <f t="shared" si="0"/>
        <v>0</v>
      </c>
      <c r="L26" s="176"/>
      <c r="M26" s="174"/>
      <c r="N26" s="173"/>
      <c r="O26" s="173">
        <v>61.92</v>
      </c>
      <c r="P26" s="174"/>
      <c r="Q26" s="177">
        <f t="shared" si="1"/>
        <v>61.92</v>
      </c>
      <c r="R26" s="182"/>
      <c r="S26" s="175"/>
      <c r="T26" s="179">
        <f t="shared" si="2"/>
        <v>277.28999999999996</v>
      </c>
      <c r="U26" s="175"/>
    </row>
    <row r="27" spans="1:21" s="180" customFormat="1" ht="24.75" customHeight="1">
      <c r="A27" s="172">
        <v>15</v>
      </c>
      <c r="B27" s="172">
        <v>2730</v>
      </c>
      <c r="C27" s="167">
        <v>406349</v>
      </c>
      <c r="D27" s="184" t="s">
        <v>63</v>
      </c>
      <c r="E27" s="181">
        <v>3036.83</v>
      </c>
      <c r="F27" s="175"/>
      <c r="G27" s="171"/>
      <c r="H27" s="172"/>
      <c r="I27" s="173"/>
      <c r="J27" s="174"/>
      <c r="K27" s="175">
        <f t="shared" si="0"/>
        <v>0</v>
      </c>
      <c r="L27" s="176"/>
      <c r="M27" s="174"/>
      <c r="N27" s="173"/>
      <c r="O27" s="173"/>
      <c r="P27" s="174"/>
      <c r="Q27" s="177">
        <f t="shared" si="1"/>
        <v>0</v>
      </c>
      <c r="R27" s="178"/>
      <c r="S27" s="175" t="s">
        <v>51</v>
      </c>
      <c r="T27" s="179">
        <f t="shared" si="2"/>
        <v>3036.83</v>
      </c>
      <c r="U27" s="175"/>
    </row>
    <row r="28" spans="1:21" s="180" customFormat="1" ht="24.75" customHeight="1">
      <c r="A28" s="172">
        <v>16</v>
      </c>
      <c r="B28" s="165">
        <v>2730</v>
      </c>
      <c r="C28" s="183">
        <v>602967</v>
      </c>
      <c r="D28" s="185" t="s">
        <v>64</v>
      </c>
      <c r="E28" s="181">
        <v>930.59</v>
      </c>
      <c r="F28" s="175"/>
      <c r="G28" s="171"/>
      <c r="H28" s="172"/>
      <c r="I28" s="173"/>
      <c r="J28" s="174"/>
      <c r="K28" s="175">
        <f t="shared" si="0"/>
        <v>0</v>
      </c>
      <c r="L28" s="176"/>
      <c r="M28" s="174"/>
      <c r="N28" s="173"/>
      <c r="O28" s="173">
        <v>189.8</v>
      </c>
      <c r="P28" s="174"/>
      <c r="Q28" s="177">
        <f t="shared" si="1"/>
        <v>189.8</v>
      </c>
      <c r="R28" s="178"/>
      <c r="S28" s="175" t="s">
        <v>51</v>
      </c>
      <c r="T28" s="179">
        <f t="shared" si="2"/>
        <v>740.79</v>
      </c>
      <c r="U28" s="175"/>
    </row>
    <row r="29" spans="1:21" s="180" customFormat="1" ht="24.75" customHeight="1">
      <c r="A29" s="172">
        <v>17</v>
      </c>
      <c r="B29" s="172">
        <v>2730</v>
      </c>
      <c r="C29" s="183">
        <v>409038</v>
      </c>
      <c r="D29" s="185" t="s">
        <v>65</v>
      </c>
      <c r="E29" s="181">
        <v>288.3</v>
      </c>
      <c r="F29" s="175"/>
      <c r="G29" s="171"/>
      <c r="H29" s="172"/>
      <c r="I29" s="173"/>
      <c r="J29" s="174"/>
      <c r="K29" s="175">
        <f t="shared" si="0"/>
        <v>0</v>
      </c>
      <c r="L29" s="176"/>
      <c r="M29" s="174"/>
      <c r="N29" s="173"/>
      <c r="O29" s="173"/>
      <c r="P29" s="174"/>
      <c r="Q29" s="177">
        <f t="shared" si="1"/>
        <v>0</v>
      </c>
      <c r="R29" s="178"/>
      <c r="S29" s="175" t="s">
        <v>51</v>
      </c>
      <c r="T29" s="179">
        <f t="shared" si="2"/>
        <v>288.3</v>
      </c>
      <c r="U29" s="175"/>
    </row>
    <row r="30" spans="1:21" s="180" customFormat="1" ht="24.75" customHeight="1">
      <c r="A30" s="165">
        <v>18</v>
      </c>
      <c r="B30" s="165">
        <v>2730</v>
      </c>
      <c r="C30" s="183">
        <v>405573</v>
      </c>
      <c r="D30" s="185" t="s">
        <v>66</v>
      </c>
      <c r="E30" s="181">
        <v>5184.9</v>
      </c>
      <c r="F30" s="175"/>
      <c r="G30" s="171"/>
      <c r="H30" s="172"/>
      <c r="I30" s="173"/>
      <c r="J30" s="174"/>
      <c r="K30" s="175">
        <f t="shared" si="0"/>
        <v>0</v>
      </c>
      <c r="L30" s="176"/>
      <c r="M30" s="174"/>
      <c r="N30" s="173"/>
      <c r="O30" s="173"/>
      <c r="P30" s="174"/>
      <c r="Q30" s="177">
        <f t="shared" si="1"/>
        <v>0</v>
      </c>
      <c r="R30" s="178"/>
      <c r="S30" s="175" t="s">
        <v>51</v>
      </c>
      <c r="T30" s="179">
        <f t="shared" si="2"/>
        <v>5184.9</v>
      </c>
      <c r="U30" s="175"/>
    </row>
    <row r="31" spans="1:21" s="180" customFormat="1" ht="24.75" customHeight="1">
      <c r="A31" s="172">
        <v>19</v>
      </c>
      <c r="B31" s="165">
        <v>2730</v>
      </c>
      <c r="C31" s="183">
        <v>411991</v>
      </c>
      <c r="D31" s="185" t="s">
        <v>67</v>
      </c>
      <c r="E31" s="186">
        <v>728.09</v>
      </c>
      <c r="F31" s="175"/>
      <c r="G31" s="171"/>
      <c r="H31" s="172"/>
      <c r="I31" s="173"/>
      <c r="J31" s="174"/>
      <c r="K31" s="175">
        <f t="shared" si="0"/>
        <v>0</v>
      </c>
      <c r="L31" s="176"/>
      <c r="M31" s="174"/>
      <c r="N31" s="173"/>
      <c r="O31" s="173">
        <v>26</v>
      </c>
      <c r="P31" s="174"/>
      <c r="Q31" s="177">
        <f t="shared" si="1"/>
        <v>26</v>
      </c>
      <c r="R31" s="178"/>
      <c r="S31" s="175" t="s">
        <v>51</v>
      </c>
      <c r="T31" s="179">
        <f t="shared" si="2"/>
        <v>702.09</v>
      </c>
      <c r="U31" s="175"/>
    </row>
    <row r="32" spans="1:21" s="180" customFormat="1" ht="24.75" customHeight="1">
      <c r="A32" s="172">
        <v>20</v>
      </c>
      <c r="B32" s="172">
        <v>2730</v>
      </c>
      <c r="C32" s="183">
        <v>405243</v>
      </c>
      <c r="D32" s="185" t="s">
        <v>68</v>
      </c>
      <c r="E32" s="186">
        <v>726</v>
      </c>
      <c r="F32" s="175"/>
      <c r="G32" s="171"/>
      <c r="H32" s="172"/>
      <c r="I32" s="173"/>
      <c r="J32" s="174"/>
      <c r="K32" s="175">
        <f t="shared" si="0"/>
        <v>0</v>
      </c>
      <c r="L32" s="176"/>
      <c r="M32" s="174"/>
      <c r="N32" s="173"/>
      <c r="O32" s="173"/>
      <c r="P32" s="174"/>
      <c r="Q32" s="177">
        <f t="shared" si="1"/>
        <v>0</v>
      </c>
      <c r="R32" s="178"/>
      <c r="S32" s="175" t="s">
        <v>51</v>
      </c>
      <c r="T32" s="179">
        <f t="shared" si="2"/>
        <v>726</v>
      </c>
      <c r="U32" s="175"/>
    </row>
    <row r="33" spans="1:21" s="180" customFormat="1" ht="24.75" customHeight="1">
      <c r="A33" s="172">
        <v>21</v>
      </c>
      <c r="B33" s="165">
        <v>2730</v>
      </c>
      <c r="C33" s="183">
        <v>408450</v>
      </c>
      <c r="D33" s="185" t="s">
        <v>69</v>
      </c>
      <c r="E33" s="186">
        <v>3203.22</v>
      </c>
      <c r="F33" s="175"/>
      <c r="G33" s="171"/>
      <c r="H33" s="172"/>
      <c r="I33" s="173"/>
      <c r="J33" s="174"/>
      <c r="K33" s="175">
        <f t="shared" si="0"/>
        <v>0</v>
      </c>
      <c r="L33" s="176"/>
      <c r="M33" s="174"/>
      <c r="N33" s="173"/>
      <c r="O33" s="173"/>
      <c r="P33" s="174"/>
      <c r="Q33" s="177">
        <f t="shared" si="1"/>
        <v>0</v>
      </c>
      <c r="R33" s="178"/>
      <c r="S33" s="175" t="s">
        <v>51</v>
      </c>
      <c r="T33" s="179">
        <f t="shared" si="2"/>
        <v>3203.22</v>
      </c>
      <c r="U33" s="175"/>
    </row>
    <row r="34" spans="1:21" s="180" customFormat="1" ht="24.75" customHeight="1">
      <c r="A34" s="165">
        <v>22</v>
      </c>
      <c r="B34" s="165">
        <v>2730</v>
      </c>
      <c r="C34" s="183">
        <v>605042</v>
      </c>
      <c r="D34" s="185" t="s">
        <v>70</v>
      </c>
      <c r="E34" s="186">
        <v>3849.79</v>
      </c>
      <c r="F34" s="175"/>
      <c r="G34" s="171"/>
      <c r="H34" s="172"/>
      <c r="I34" s="173"/>
      <c r="J34" s="174"/>
      <c r="K34" s="175">
        <f t="shared" si="0"/>
        <v>0</v>
      </c>
      <c r="L34" s="176"/>
      <c r="M34" s="174"/>
      <c r="N34" s="173"/>
      <c r="O34" s="173"/>
      <c r="P34" s="174"/>
      <c r="Q34" s="177">
        <f t="shared" si="1"/>
        <v>0</v>
      </c>
      <c r="R34" s="178"/>
      <c r="S34" s="175" t="s">
        <v>51</v>
      </c>
      <c r="T34" s="179">
        <f t="shared" si="2"/>
        <v>3849.79</v>
      </c>
      <c r="U34" s="175"/>
    </row>
    <row r="35" spans="1:21" s="180" customFormat="1" ht="24.75" customHeight="1">
      <c r="A35" s="172">
        <v>23</v>
      </c>
      <c r="B35" s="172">
        <v>2730</v>
      </c>
      <c r="C35" s="183">
        <v>411418</v>
      </c>
      <c r="D35" s="185" t="s">
        <v>71</v>
      </c>
      <c r="E35" s="186">
        <v>1619.13</v>
      </c>
      <c r="F35" s="175"/>
      <c r="G35" s="171"/>
      <c r="H35" s="172"/>
      <c r="I35" s="173"/>
      <c r="J35" s="174"/>
      <c r="K35" s="175">
        <f t="shared" si="0"/>
        <v>0</v>
      </c>
      <c r="L35" s="176"/>
      <c r="M35" s="174"/>
      <c r="N35" s="173"/>
      <c r="O35" s="173"/>
      <c r="P35" s="174"/>
      <c r="Q35" s="177">
        <f t="shared" si="1"/>
        <v>0</v>
      </c>
      <c r="R35" s="178"/>
      <c r="S35" s="175" t="s">
        <v>51</v>
      </c>
      <c r="T35" s="179">
        <f t="shared" si="2"/>
        <v>1619.13</v>
      </c>
      <c r="U35" s="175"/>
    </row>
    <row r="36" spans="1:21" s="180" customFormat="1" ht="24.75" customHeight="1">
      <c r="A36" s="172">
        <v>24</v>
      </c>
      <c r="B36" s="165">
        <v>2730</v>
      </c>
      <c r="C36" s="183">
        <v>406586</v>
      </c>
      <c r="D36" s="185" t="s">
        <v>72</v>
      </c>
      <c r="E36" s="186">
        <v>1944</v>
      </c>
      <c r="F36" s="175"/>
      <c r="G36" s="171"/>
      <c r="H36" s="172"/>
      <c r="I36" s="173"/>
      <c r="J36" s="174"/>
      <c r="K36" s="175">
        <f t="shared" si="0"/>
        <v>0</v>
      </c>
      <c r="L36" s="176"/>
      <c r="M36" s="174"/>
      <c r="N36" s="173"/>
      <c r="O36" s="173"/>
      <c r="P36" s="174"/>
      <c r="Q36" s="177">
        <f t="shared" si="1"/>
        <v>0</v>
      </c>
      <c r="R36" s="178"/>
      <c r="S36" s="175" t="s">
        <v>51</v>
      </c>
      <c r="T36" s="179">
        <f t="shared" si="2"/>
        <v>1944</v>
      </c>
      <c r="U36" s="175"/>
    </row>
    <row r="37" spans="1:21" s="180" customFormat="1" ht="24.75" customHeight="1">
      <c r="A37" s="172">
        <v>25</v>
      </c>
      <c r="B37" s="172">
        <v>2730</v>
      </c>
      <c r="C37" s="183">
        <v>420342</v>
      </c>
      <c r="D37" s="185" t="s">
        <v>73</v>
      </c>
      <c r="E37" s="186">
        <v>212.24</v>
      </c>
      <c r="F37" s="175"/>
      <c r="G37" s="171"/>
      <c r="H37" s="172"/>
      <c r="I37" s="173"/>
      <c r="J37" s="174"/>
      <c r="K37" s="175">
        <f t="shared" si="0"/>
        <v>0</v>
      </c>
      <c r="L37" s="176"/>
      <c r="M37" s="174"/>
      <c r="N37" s="173"/>
      <c r="O37" s="173"/>
      <c r="P37" s="174"/>
      <c r="Q37" s="177">
        <f t="shared" si="1"/>
        <v>0</v>
      </c>
      <c r="R37" s="178"/>
      <c r="S37" s="175" t="s">
        <v>51</v>
      </c>
      <c r="T37" s="179">
        <f t="shared" si="2"/>
        <v>212.24</v>
      </c>
      <c r="U37" s="175"/>
    </row>
    <row r="38" spans="1:21" s="187" customFormat="1" ht="24.75" customHeight="1">
      <c r="A38" s="165">
        <v>26</v>
      </c>
      <c r="B38" s="172">
        <v>2730</v>
      </c>
      <c r="C38" s="183">
        <v>410786</v>
      </c>
      <c r="D38" s="184" t="s">
        <v>74</v>
      </c>
      <c r="E38" s="186">
        <v>565.28</v>
      </c>
      <c r="F38" s="175"/>
      <c r="G38" s="171"/>
      <c r="H38" s="172"/>
      <c r="I38" s="173"/>
      <c r="J38" s="174"/>
      <c r="K38" s="175">
        <f t="shared" si="0"/>
        <v>0</v>
      </c>
      <c r="L38" s="176"/>
      <c r="M38" s="174"/>
      <c r="N38" s="173"/>
      <c r="O38" s="173"/>
      <c r="P38" s="174"/>
      <c r="Q38" s="177">
        <f t="shared" si="1"/>
        <v>0</v>
      </c>
      <c r="R38" s="178"/>
      <c r="S38" s="175" t="s">
        <v>51</v>
      </c>
      <c r="T38" s="179">
        <f t="shared" si="2"/>
        <v>565.28</v>
      </c>
      <c r="U38" s="175"/>
    </row>
    <row r="39" spans="1:21" s="187" customFormat="1" ht="24" customHeight="1">
      <c r="A39" s="172">
        <v>27</v>
      </c>
      <c r="B39" s="172">
        <v>2730</v>
      </c>
      <c r="C39" s="183">
        <v>409577</v>
      </c>
      <c r="D39" s="185" t="s">
        <v>75</v>
      </c>
      <c r="E39" s="188">
        <v>385.8</v>
      </c>
      <c r="F39" s="175"/>
      <c r="G39" s="171"/>
      <c r="H39" s="172"/>
      <c r="I39" s="173"/>
      <c r="J39" s="174"/>
      <c r="K39" s="192">
        <f t="shared" si="0"/>
        <v>0</v>
      </c>
      <c r="L39" s="176"/>
      <c r="M39" s="174"/>
      <c r="N39" s="173"/>
      <c r="O39" s="173">
        <v>128.38</v>
      </c>
      <c r="P39" s="174"/>
      <c r="Q39" s="198">
        <f t="shared" si="1"/>
        <v>128.38</v>
      </c>
      <c r="R39" s="182"/>
      <c r="S39" s="175"/>
      <c r="T39" s="200">
        <f t="shared" si="2"/>
        <v>257.42</v>
      </c>
      <c r="U39" s="174"/>
    </row>
    <row r="40" spans="1:21" s="187" customFormat="1" ht="24" customHeight="1">
      <c r="A40" s="172">
        <v>28</v>
      </c>
      <c r="B40" s="172">
        <v>2730</v>
      </c>
      <c r="C40" s="183">
        <v>410934</v>
      </c>
      <c r="D40" s="185" t="s">
        <v>76</v>
      </c>
      <c r="E40" s="188">
        <v>345</v>
      </c>
      <c r="F40" s="175"/>
      <c r="G40" s="171"/>
      <c r="H40" s="172"/>
      <c r="I40" s="173"/>
      <c r="J40" s="174"/>
      <c r="K40" s="192">
        <f t="shared" si="0"/>
        <v>0</v>
      </c>
      <c r="L40" s="176"/>
      <c r="M40" s="174"/>
      <c r="N40" s="173"/>
      <c r="O40" s="173">
        <v>86.22</v>
      </c>
      <c r="P40" s="174"/>
      <c r="Q40" s="198">
        <f t="shared" si="1"/>
        <v>86.22</v>
      </c>
      <c r="R40" s="182"/>
      <c r="S40" s="175"/>
      <c r="T40" s="200">
        <f t="shared" si="2"/>
        <v>258.78</v>
      </c>
      <c r="U40" s="174"/>
    </row>
    <row r="41" spans="1:21" s="187" customFormat="1" ht="24" customHeight="1">
      <c r="A41" s="172">
        <v>29</v>
      </c>
      <c r="B41" s="172">
        <v>2730</v>
      </c>
      <c r="C41" s="183">
        <v>405536</v>
      </c>
      <c r="D41" s="185" t="s">
        <v>77</v>
      </c>
      <c r="E41" s="188">
        <v>385.8</v>
      </c>
      <c r="F41" s="175"/>
      <c r="G41" s="171"/>
      <c r="H41" s="172"/>
      <c r="I41" s="173"/>
      <c r="J41" s="174"/>
      <c r="K41" s="192">
        <f t="shared" si="0"/>
        <v>0</v>
      </c>
      <c r="L41" s="176"/>
      <c r="M41" s="174"/>
      <c r="N41" s="173"/>
      <c r="O41" s="173"/>
      <c r="P41" s="174"/>
      <c r="Q41" s="198">
        <f t="shared" si="1"/>
        <v>0</v>
      </c>
      <c r="R41" s="182"/>
      <c r="S41" s="175"/>
      <c r="T41" s="200">
        <f t="shared" si="2"/>
        <v>385.8</v>
      </c>
      <c r="U41" s="174"/>
    </row>
    <row r="42" spans="1:21" s="187" customFormat="1" ht="24" customHeight="1">
      <c r="A42" s="165">
        <v>30</v>
      </c>
      <c r="B42" s="172">
        <v>2730</v>
      </c>
      <c r="C42" s="183">
        <v>411688</v>
      </c>
      <c r="D42" s="185" t="s">
        <v>78</v>
      </c>
      <c r="E42" s="188"/>
      <c r="F42" s="175"/>
      <c r="G42" s="171"/>
      <c r="H42" s="172"/>
      <c r="I42" s="173">
        <v>33.55</v>
      </c>
      <c r="J42" s="174"/>
      <c r="K42" s="192">
        <f t="shared" si="0"/>
        <v>33.55</v>
      </c>
      <c r="L42" s="176"/>
      <c r="M42" s="174"/>
      <c r="N42" s="173">
        <v>33.55</v>
      </c>
      <c r="O42" s="173"/>
      <c r="P42" s="174"/>
      <c r="Q42" s="198">
        <f t="shared" si="1"/>
        <v>33.55</v>
      </c>
      <c r="R42" s="182">
        <v>33.55</v>
      </c>
      <c r="S42" s="175"/>
      <c r="T42" s="200">
        <f t="shared" si="2"/>
        <v>0</v>
      </c>
      <c r="U42" s="174"/>
    </row>
    <row r="43" spans="1:21" s="187" customFormat="1" ht="24" customHeight="1">
      <c r="A43" s="172">
        <v>31</v>
      </c>
      <c r="B43" s="172">
        <v>2730</v>
      </c>
      <c r="C43" s="183">
        <v>406323</v>
      </c>
      <c r="D43" s="185" t="s">
        <v>79</v>
      </c>
      <c r="E43" s="188"/>
      <c r="F43" s="175"/>
      <c r="G43" s="171"/>
      <c r="H43" s="172"/>
      <c r="I43" s="173">
        <v>116.02</v>
      </c>
      <c r="J43" s="174"/>
      <c r="K43" s="192">
        <f t="shared" si="0"/>
        <v>116.02</v>
      </c>
      <c r="L43" s="176"/>
      <c r="M43" s="174"/>
      <c r="N43" s="173"/>
      <c r="O43" s="173"/>
      <c r="P43" s="174"/>
      <c r="Q43" s="198">
        <f t="shared" si="1"/>
        <v>0</v>
      </c>
      <c r="R43" s="182"/>
      <c r="S43" s="175"/>
      <c r="T43" s="200">
        <f t="shared" si="2"/>
        <v>116.02</v>
      </c>
      <c r="U43" s="174"/>
    </row>
    <row r="44" spans="1:21" s="187" customFormat="1" ht="24" customHeight="1">
      <c r="A44" s="172">
        <v>32</v>
      </c>
      <c r="B44" s="172">
        <v>2730</v>
      </c>
      <c r="C44" s="183">
        <v>603908</v>
      </c>
      <c r="D44" s="185" t="s">
        <v>80</v>
      </c>
      <c r="E44" s="188"/>
      <c r="F44" s="175"/>
      <c r="G44" s="171"/>
      <c r="H44" s="172"/>
      <c r="I44" s="173">
        <v>3.93</v>
      </c>
      <c r="J44" s="174"/>
      <c r="K44" s="192">
        <f t="shared" si="0"/>
        <v>3.93</v>
      </c>
      <c r="L44" s="176"/>
      <c r="M44" s="174"/>
      <c r="N44" s="173">
        <v>3.93</v>
      </c>
      <c r="O44" s="173"/>
      <c r="P44" s="174"/>
      <c r="Q44" s="198">
        <f t="shared" si="1"/>
        <v>3.93</v>
      </c>
      <c r="R44" s="182">
        <v>3.93</v>
      </c>
      <c r="S44" s="175"/>
      <c r="T44" s="200">
        <f t="shared" si="2"/>
        <v>0</v>
      </c>
      <c r="U44" s="174"/>
    </row>
    <row r="45" spans="1:21" s="187" customFormat="1" ht="24" customHeight="1">
      <c r="A45" s="172">
        <v>33</v>
      </c>
      <c r="B45" s="172">
        <v>2730</v>
      </c>
      <c r="C45" s="183">
        <v>413042</v>
      </c>
      <c r="D45" s="185" t="s">
        <v>81</v>
      </c>
      <c r="E45" s="188"/>
      <c r="F45" s="175"/>
      <c r="G45" s="171"/>
      <c r="H45" s="172"/>
      <c r="I45" s="173">
        <v>201.29</v>
      </c>
      <c r="J45" s="174"/>
      <c r="K45" s="192">
        <f t="shared" si="0"/>
        <v>201.29</v>
      </c>
      <c r="L45" s="176"/>
      <c r="M45" s="174"/>
      <c r="N45" s="173">
        <v>201.29</v>
      </c>
      <c r="O45" s="173"/>
      <c r="P45" s="174"/>
      <c r="Q45" s="198">
        <f t="shared" si="1"/>
        <v>201.29</v>
      </c>
      <c r="R45" s="182">
        <v>71.29</v>
      </c>
      <c r="S45" s="175">
        <v>130</v>
      </c>
      <c r="T45" s="200">
        <f t="shared" si="2"/>
        <v>0</v>
      </c>
      <c r="U45" s="174"/>
    </row>
    <row r="46" spans="1:21" s="187" customFormat="1" ht="24" customHeight="1">
      <c r="A46" s="165">
        <v>34</v>
      </c>
      <c r="B46" s="172">
        <v>2730</v>
      </c>
      <c r="C46" s="183">
        <v>411829</v>
      </c>
      <c r="D46" s="185" t="s">
        <v>82</v>
      </c>
      <c r="E46" s="188"/>
      <c r="F46" s="175"/>
      <c r="G46" s="171"/>
      <c r="H46" s="172"/>
      <c r="I46" s="173">
        <v>113.23</v>
      </c>
      <c r="J46" s="174"/>
      <c r="K46" s="192">
        <f t="shared" si="0"/>
        <v>113.23</v>
      </c>
      <c r="L46" s="176"/>
      <c r="M46" s="174"/>
      <c r="N46" s="173">
        <v>113.23</v>
      </c>
      <c r="O46" s="173"/>
      <c r="P46" s="174"/>
      <c r="Q46" s="198">
        <f t="shared" si="1"/>
        <v>113.23</v>
      </c>
      <c r="R46" s="182"/>
      <c r="S46" s="175">
        <v>113.23</v>
      </c>
      <c r="T46" s="200">
        <f t="shared" si="2"/>
        <v>0</v>
      </c>
      <c r="U46" s="174"/>
    </row>
    <row r="47" spans="1:21" s="187" customFormat="1" ht="24" customHeight="1">
      <c r="A47" s="172">
        <v>35</v>
      </c>
      <c r="B47" s="172">
        <v>2730</v>
      </c>
      <c r="C47" s="183">
        <v>411681</v>
      </c>
      <c r="D47" s="185" t="s">
        <v>83</v>
      </c>
      <c r="E47" s="188"/>
      <c r="F47" s="175"/>
      <c r="G47" s="171"/>
      <c r="H47" s="172"/>
      <c r="I47" s="173">
        <v>239.03</v>
      </c>
      <c r="J47" s="174"/>
      <c r="K47" s="192">
        <f t="shared" si="0"/>
        <v>239.03</v>
      </c>
      <c r="L47" s="176"/>
      <c r="M47" s="174"/>
      <c r="N47" s="173"/>
      <c r="O47" s="173"/>
      <c r="P47" s="174"/>
      <c r="Q47" s="198">
        <f t="shared" si="1"/>
        <v>0</v>
      </c>
      <c r="R47" s="182"/>
      <c r="S47" s="175"/>
      <c r="T47" s="200">
        <f t="shared" si="2"/>
        <v>239.03</v>
      </c>
      <c r="U47" s="174"/>
    </row>
    <row r="48" spans="1:21" s="187" customFormat="1" ht="24" customHeight="1">
      <c r="A48" s="172">
        <v>36</v>
      </c>
      <c r="B48" s="172">
        <v>2730</v>
      </c>
      <c r="C48" s="183">
        <v>411811</v>
      </c>
      <c r="D48" s="185" t="s">
        <v>84</v>
      </c>
      <c r="E48" s="188"/>
      <c r="F48" s="175"/>
      <c r="G48" s="171"/>
      <c r="H48" s="172"/>
      <c r="I48" s="173">
        <v>130</v>
      </c>
      <c r="J48" s="174"/>
      <c r="K48" s="192">
        <f t="shared" si="0"/>
        <v>130</v>
      </c>
      <c r="L48" s="176"/>
      <c r="M48" s="174"/>
      <c r="N48" s="173">
        <v>130</v>
      </c>
      <c r="O48" s="173"/>
      <c r="P48" s="174"/>
      <c r="Q48" s="198">
        <f t="shared" si="1"/>
        <v>130</v>
      </c>
      <c r="R48" s="182"/>
      <c r="S48" s="175">
        <v>130</v>
      </c>
      <c r="T48" s="200">
        <f t="shared" si="2"/>
        <v>0</v>
      </c>
      <c r="U48" s="174"/>
    </row>
    <row r="49" spans="1:21" s="187" customFormat="1" ht="24" customHeight="1">
      <c r="A49" s="172">
        <v>37</v>
      </c>
      <c r="B49" s="172">
        <v>2730</v>
      </c>
      <c r="C49" s="183">
        <v>406549</v>
      </c>
      <c r="D49" s="185" t="s">
        <v>85</v>
      </c>
      <c r="E49" s="188"/>
      <c r="F49" s="175"/>
      <c r="G49" s="171"/>
      <c r="H49" s="172"/>
      <c r="I49" s="173">
        <v>8256.64</v>
      </c>
      <c r="J49" s="174"/>
      <c r="K49" s="192">
        <f>I49+J49</f>
        <v>8256.64</v>
      </c>
      <c r="L49" s="176"/>
      <c r="M49" s="174"/>
      <c r="N49" s="173"/>
      <c r="O49" s="173"/>
      <c r="P49" s="174"/>
      <c r="Q49" s="198">
        <f>SUM(N49:P49)</f>
        <v>0</v>
      </c>
      <c r="R49" s="182"/>
      <c r="S49" s="175"/>
      <c r="T49" s="200">
        <f>E49+K49-Q49</f>
        <v>8256.64</v>
      </c>
      <c r="U49" s="174"/>
    </row>
    <row r="50" spans="1:21" s="187" customFormat="1" ht="24" customHeight="1">
      <c r="A50" s="165">
        <v>38</v>
      </c>
      <c r="B50" s="172">
        <v>2730</v>
      </c>
      <c r="C50" s="183">
        <v>603548</v>
      </c>
      <c r="D50" s="185" t="s">
        <v>86</v>
      </c>
      <c r="E50" s="188"/>
      <c r="F50" s="175"/>
      <c r="G50" s="171"/>
      <c r="H50" s="172"/>
      <c r="I50" s="173">
        <v>98.06</v>
      </c>
      <c r="J50" s="174"/>
      <c r="K50" s="192">
        <f>I50+J50</f>
        <v>98.06</v>
      </c>
      <c r="L50" s="176"/>
      <c r="M50" s="174"/>
      <c r="N50" s="173"/>
      <c r="O50" s="173"/>
      <c r="P50" s="174"/>
      <c r="Q50" s="198">
        <f>SUM(N50:P50)</f>
        <v>0</v>
      </c>
      <c r="R50" s="182"/>
      <c r="S50" s="175"/>
      <c r="T50" s="200">
        <f>E50+K50-Q50</f>
        <v>98.06</v>
      </c>
      <c r="U50" s="174"/>
    </row>
    <row r="51" spans="1:21" s="187" customFormat="1" ht="24" customHeight="1" thickBot="1">
      <c r="A51" s="172">
        <v>39</v>
      </c>
      <c r="B51" s="194">
        <v>2730</v>
      </c>
      <c r="C51" s="189">
        <v>413110</v>
      </c>
      <c r="D51" s="190" t="s">
        <v>87</v>
      </c>
      <c r="E51" s="191"/>
      <c r="F51" s="192"/>
      <c r="G51" s="193"/>
      <c r="H51" s="194"/>
      <c r="I51" s="195">
        <v>130</v>
      </c>
      <c r="J51" s="196"/>
      <c r="K51" s="192">
        <f>I51+J51</f>
        <v>130</v>
      </c>
      <c r="L51" s="197"/>
      <c r="M51" s="196"/>
      <c r="N51" s="195">
        <v>130</v>
      </c>
      <c r="O51" s="195"/>
      <c r="P51" s="196"/>
      <c r="Q51" s="198">
        <f>SUM(N51:P51)</f>
        <v>130</v>
      </c>
      <c r="R51" s="199"/>
      <c r="S51" s="192">
        <v>130</v>
      </c>
      <c r="T51" s="200">
        <f>E51+K51-Q51</f>
        <v>0</v>
      </c>
      <c r="U51" s="196"/>
    </row>
    <row r="52" spans="1:21" s="205" customFormat="1" ht="19.5" thickBot="1">
      <c r="A52" s="201" t="s">
        <v>88</v>
      </c>
      <c r="B52" s="202"/>
      <c r="C52" s="202"/>
      <c r="D52" s="202"/>
      <c r="E52" s="203">
        <f>SUM(E13:E51)</f>
        <v>37464.50000000001</v>
      </c>
      <c r="F52" s="204">
        <f>SUM(F13:F38)</f>
        <v>0</v>
      </c>
      <c r="G52" s="203"/>
      <c r="H52" s="203"/>
      <c r="I52" s="203">
        <f>SUM(I13:I51)</f>
        <v>9321.749999999998</v>
      </c>
      <c r="J52" s="203">
        <f>SUM(J13:J51)</f>
        <v>0</v>
      </c>
      <c r="K52" s="203">
        <f>SUM(K13:K51)</f>
        <v>9321.749999999998</v>
      </c>
      <c r="L52" s="203"/>
      <c r="M52" s="203"/>
      <c r="N52" s="203">
        <f aca="true" t="shared" si="3" ref="N52:U52">SUM(N13:N51)</f>
        <v>612</v>
      </c>
      <c r="O52" s="203">
        <f t="shared" si="3"/>
        <v>492.32000000000005</v>
      </c>
      <c r="P52" s="203">
        <f t="shared" si="3"/>
        <v>0</v>
      </c>
      <c r="Q52" s="203">
        <f t="shared" si="3"/>
        <v>1104.32</v>
      </c>
      <c r="R52" s="203">
        <f t="shared" si="3"/>
        <v>108.77000000000001</v>
      </c>
      <c r="S52" s="203">
        <f t="shared" si="3"/>
        <v>503.23</v>
      </c>
      <c r="T52" s="203">
        <f t="shared" si="3"/>
        <v>45681.92999999999</v>
      </c>
      <c r="U52" s="203">
        <f t="shared" si="3"/>
        <v>0</v>
      </c>
    </row>
    <row r="53" spans="1:21" s="205" customFormat="1" ht="18.75">
      <c r="A53" s="206"/>
      <c r="E53" s="207"/>
      <c r="F53" s="207"/>
      <c r="G53" s="208"/>
      <c r="H53" s="208"/>
      <c r="I53" s="208"/>
      <c r="J53" s="208"/>
      <c r="K53" s="209"/>
      <c r="L53" s="208"/>
      <c r="M53" s="208"/>
      <c r="N53" s="208"/>
      <c r="O53" s="208"/>
      <c r="P53" s="208"/>
      <c r="Q53" s="208"/>
      <c r="R53" s="208"/>
      <c r="S53" s="209"/>
      <c r="T53" s="207" t="s">
        <v>89</v>
      </c>
      <c r="U53" s="207"/>
    </row>
    <row r="54" spans="1:21" s="212" customFormat="1" ht="18.75">
      <c r="A54" s="210"/>
      <c r="B54" s="211"/>
      <c r="F54" s="213"/>
      <c r="G54" s="214"/>
      <c r="H54" s="214"/>
      <c r="I54" s="214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</row>
    <row r="55" spans="1:21" s="212" customFormat="1" ht="18.75">
      <c r="A55" s="210"/>
      <c r="B55" s="211"/>
      <c r="F55" s="213"/>
      <c r="G55" s="214"/>
      <c r="H55" s="214"/>
      <c r="I55" s="214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</row>
    <row r="56" spans="1:21" s="216" customFormat="1" ht="18.75">
      <c r="A56" s="210"/>
      <c r="B56" s="215" t="s">
        <v>14</v>
      </c>
      <c r="D56" s="212"/>
      <c r="G56" s="217" t="s">
        <v>90</v>
      </c>
      <c r="H56" s="218"/>
      <c r="I56" s="218"/>
      <c r="J56" s="219"/>
      <c r="K56" s="220"/>
      <c r="L56" s="221"/>
      <c r="M56" s="222"/>
      <c r="N56" s="222"/>
      <c r="O56" s="222"/>
      <c r="R56" s="223"/>
      <c r="S56" s="213"/>
      <c r="T56" s="213"/>
      <c r="U56" s="213"/>
    </row>
    <row r="57" spans="1:21" s="216" customFormat="1" ht="17.25" customHeight="1">
      <c r="A57" s="210"/>
      <c r="B57" s="224"/>
      <c r="D57" s="212"/>
      <c r="G57" s="225" t="s">
        <v>15</v>
      </c>
      <c r="H57" s="225"/>
      <c r="J57" s="226" t="s">
        <v>16</v>
      </c>
      <c r="K57" s="226"/>
      <c r="L57" s="221"/>
      <c r="M57" s="227" t="s">
        <v>17</v>
      </c>
      <c r="N57" s="226"/>
      <c r="R57" s="223"/>
      <c r="S57" s="228"/>
      <c r="T57" s="228"/>
      <c r="U57" s="228"/>
    </row>
    <row r="58" spans="1:21" s="216" customFormat="1" ht="23.25" customHeight="1">
      <c r="A58" s="210"/>
      <c r="B58" s="215" t="s">
        <v>91</v>
      </c>
      <c r="D58" s="212"/>
      <c r="G58" s="218"/>
      <c r="H58" s="219"/>
      <c r="I58" s="229"/>
      <c r="J58" s="229"/>
      <c r="K58" s="220"/>
      <c r="R58" s="223"/>
      <c r="S58" s="230"/>
      <c r="T58" s="213"/>
      <c r="U58" s="213"/>
    </row>
    <row r="59" spans="1:18" s="216" customFormat="1" ht="15" customHeight="1">
      <c r="A59" s="210"/>
      <c r="B59" s="224"/>
      <c r="D59" s="212"/>
      <c r="G59" s="225" t="s">
        <v>16</v>
      </c>
      <c r="H59" s="225"/>
      <c r="I59" s="225" t="s">
        <v>17</v>
      </c>
      <c r="J59" s="225"/>
      <c r="K59" s="225"/>
      <c r="M59" s="231"/>
      <c r="N59" s="231"/>
      <c r="O59" s="231"/>
      <c r="P59" s="231"/>
      <c r="Q59" s="231"/>
      <c r="R59" s="223"/>
    </row>
    <row r="60" spans="1:18" s="234" customFormat="1" ht="12.75">
      <c r="A60" s="232"/>
      <c r="B60" s="233"/>
      <c r="H60" s="235"/>
      <c r="I60" s="236"/>
      <c r="R60" s="237"/>
    </row>
  </sheetData>
  <mergeCells count="29">
    <mergeCell ref="I58:J58"/>
    <mergeCell ref="G59:H59"/>
    <mergeCell ref="I59:K59"/>
    <mergeCell ref="A52:D52"/>
    <mergeCell ref="M56:O56"/>
    <mergeCell ref="G57:H57"/>
    <mergeCell ref="S57:U57"/>
    <mergeCell ref="L10:L11"/>
    <mergeCell ref="M10:M11"/>
    <mergeCell ref="N10:P10"/>
    <mergeCell ref="Q10:Q11"/>
    <mergeCell ref="G10:G11"/>
    <mergeCell ref="H10:H11"/>
    <mergeCell ref="I10:J10"/>
    <mergeCell ref="K10:K11"/>
    <mergeCell ref="R6:U6"/>
    <mergeCell ref="A7:U7"/>
    <mergeCell ref="B9:B11"/>
    <mergeCell ref="C9:C11"/>
    <mergeCell ref="D9:D11"/>
    <mergeCell ref="E9:F10"/>
    <mergeCell ref="G9:K9"/>
    <mergeCell ref="L9:Q9"/>
    <mergeCell ref="R9:S9"/>
    <mergeCell ref="T9:U10"/>
    <mergeCell ref="A2:D2"/>
    <mergeCell ref="E4:F4"/>
    <mergeCell ref="I5:O5"/>
    <mergeCell ref="J6:N6"/>
  </mergeCells>
  <printOptions/>
  <pageMargins left="0" right="0" top="0.3937007874015748" bottom="0" header="0.5118110236220472" footer="0.5118110236220472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user</cp:lastModifiedBy>
  <cp:lastPrinted>2015-03-16T13:50:53Z</cp:lastPrinted>
  <dcterms:created xsi:type="dcterms:W3CDTF">2008-05-26T05:18:47Z</dcterms:created>
  <dcterms:modified xsi:type="dcterms:W3CDTF">2015-03-16T13:51:07Z</dcterms:modified>
  <cp:category/>
  <cp:version/>
  <cp:contentType/>
  <cp:contentStatus/>
</cp:coreProperties>
</file>