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Заявка" sheetId="1" r:id="rId1"/>
    <sheet name="Протокол" sheetId="2" r:id="rId2"/>
    <sheet name="Продовження" sheetId="3" r:id="rId3"/>
    <sheet name="Розрахунок" sheetId="4" r:id="rId4"/>
  </sheets>
  <definedNames>
    <definedName name="_xlnm.Print_Area" localSheetId="0">'Заявка'!$A$1:$AA$39</definedName>
    <definedName name="_xlnm.Print_Area" localSheetId="1">'Протокол'!$A$1:$Z$46</definedName>
  </definedNames>
  <calcPr fullCalcOnLoad="1"/>
</workbook>
</file>

<file path=xl/sharedStrings.xml><?xml version="1.0" encoding="utf-8"?>
<sst xmlns="http://schemas.openxmlformats.org/spreadsheetml/2006/main" count="237" uniqueCount="149">
  <si>
    <t>Місяці</t>
  </si>
  <si>
    <t>Кількість робочих днів</t>
  </si>
  <si>
    <t>Сума фактичної заробітної плати, з якої нараховуються страхові внески</t>
  </si>
  <si>
    <t>Середньоденна заробітна плата</t>
  </si>
  <si>
    <t>Усього:</t>
  </si>
  <si>
    <t>З якого часу і до якого</t>
  </si>
  <si>
    <t>За скільки днів</t>
  </si>
  <si>
    <t>Розмір допомоги в % до заробітної плати</t>
  </si>
  <si>
    <t>Денна допомога в грн. і коп.</t>
  </si>
  <si>
    <t>Усього нараховано</t>
  </si>
  <si>
    <t>Усього, з урахуванням заробітної плати при переведенні</t>
  </si>
  <si>
    <t>НАЛЕЖИТЬ ДО ВИПЛАТИ</t>
  </si>
  <si>
    <t>ДОВІДКА ПРО ЗАРОБІТНУ ПЛАТУ</t>
  </si>
  <si>
    <t>грн.</t>
  </si>
  <si>
    <t>ЛИСТОК-РОЗРАХУНОК</t>
  </si>
  <si>
    <t>допомоги з тимчасової втрати працездатності</t>
  </si>
  <si>
    <t>Посада</t>
  </si>
  <si>
    <t>Прізвище, ім"я, по батькові</t>
  </si>
  <si>
    <t>Листок непрацездатності №</t>
  </si>
  <si>
    <t>від</t>
  </si>
  <si>
    <t>серія</t>
  </si>
  <si>
    <t>Причина непрацездатності:</t>
  </si>
  <si>
    <t>Страховий стаж на день настання непрацездатності:</t>
  </si>
  <si>
    <t>календарних:</t>
  </si>
  <si>
    <t>вихідних, святкових:</t>
  </si>
  <si>
    <t>робочих:</t>
  </si>
  <si>
    <t>Розмір допомоги з тимчасової непрацездатності:</t>
  </si>
  <si>
    <t>з</t>
  </si>
  <si>
    <t>Кількість днів непрацездатності: з</t>
  </si>
  <si>
    <t>по</t>
  </si>
  <si>
    <t>Протокол засідання комісії з соц. страхування №</t>
  </si>
  <si>
    <t>З</t>
  </si>
  <si>
    <t>Нарахована сума допомоги по тимчасовій втраті працездатності складає:</t>
  </si>
  <si>
    <t>припадає:</t>
  </si>
  <si>
    <t>З них на</t>
  </si>
  <si>
    <t>В тому числі за рахунок ФСС:</t>
  </si>
  <si>
    <t>установи:</t>
  </si>
  <si>
    <t>Кількість днів, за які буде нараховано допомогу по тимчасовій втраті працездатності:</t>
  </si>
  <si>
    <t>В тому числі припадає на:</t>
  </si>
  <si>
    <t>-</t>
  </si>
  <si>
    <t>:</t>
  </si>
  <si>
    <t>З них за рахунок фонду СС з ТВП:</t>
  </si>
  <si>
    <t xml:space="preserve">за рахунок установи:    </t>
  </si>
  <si>
    <t>Виконавець: головний бухгалтер</t>
  </si>
  <si>
    <t>Р.Криштофор</t>
  </si>
  <si>
    <t>№ п/п</t>
  </si>
  <si>
    <t>П.І.Б.</t>
  </si>
  <si>
    <t>Номер страхового свідоцтва</t>
  </si>
  <si>
    <t>Серія та номер листка непрацездатності</t>
  </si>
  <si>
    <t>Причина непрацездатності: захворювання загальне-1, наслідок аварії на ЧАЕС-3, невиробничі травми-5, контакт з хворими на інфекційні захворювання та бактеріоносійство-6, санаторно-курортне лікування-7,вагітність та пологи-8,ортопедичне протезування-9, догляд-10</t>
  </si>
  <si>
    <t>Первинний-1, продовження-2</t>
  </si>
  <si>
    <t>Період непрацездатності</t>
  </si>
  <si>
    <t>Кількість днів, що підлягають оплаті</t>
  </si>
  <si>
    <t>разом</t>
  </si>
  <si>
    <t>у т.ч. за рахунок коштів Фонду</t>
  </si>
  <si>
    <t>Розмір допомоги (%)</t>
  </si>
  <si>
    <t>1.</t>
  </si>
  <si>
    <t>1.1. По тимчасовій непрацездатності, вагітності та пологах.</t>
  </si>
  <si>
    <t>1.2. На поховання</t>
  </si>
  <si>
    <t>Надані документи</t>
  </si>
  <si>
    <t>Розмір допомоги</t>
  </si>
  <si>
    <t>2.Відмовити в призначенні (припинити виплату) допомоги</t>
  </si>
  <si>
    <t>Вид допомоги</t>
  </si>
  <si>
    <t>Серія, номер листка непрацездатності</t>
  </si>
  <si>
    <t>Період непрацездатності з___по___</t>
  </si>
  <si>
    <t>Кількість днів, що не підлягають оплаті</t>
  </si>
  <si>
    <t>Дата, з якої припиняється виплата допомоги</t>
  </si>
  <si>
    <t>Причини відмови в призначенні допомоги (припинення виплати)</t>
  </si>
  <si>
    <t>1.По тимчасовій непрацездатності</t>
  </si>
  <si>
    <t>2.По вагітності та пологах</t>
  </si>
  <si>
    <t>3.На поховання</t>
  </si>
  <si>
    <t>х</t>
  </si>
  <si>
    <t>1.Призначити допомогу</t>
  </si>
  <si>
    <t>Розглянувши звернення та документи про призначення матеріального забезпечення та надання соціальних послуг застрахованим особам, комісія (уповноважений) із соціального страхування вирішила:</t>
  </si>
  <si>
    <t>ПРОТОКОЛ</t>
  </si>
  <si>
    <t>№</t>
  </si>
  <si>
    <t>Присутні на засіданні:</t>
  </si>
  <si>
    <t>3.Виділити путівки до санаторіївта санаторіїв-профілакторіїв застрахованим особам, членам їх сімей та студентам:</t>
  </si>
  <si>
    <t>Тебельний номер, посада</t>
  </si>
  <si>
    <t>Подані документи (заява та дата її подання, форма №070/о та дата її видачі)</t>
  </si>
  <si>
    <t>Примітка</t>
  </si>
  <si>
    <t>Розмір часткової оплати за путівку</t>
  </si>
  <si>
    <t>%</t>
  </si>
  <si>
    <t>сума</t>
  </si>
  <si>
    <t>вартість</t>
  </si>
  <si>
    <t>вид</t>
  </si>
  <si>
    <t>номер та початок терміну дії</t>
  </si>
  <si>
    <t>Інформація про виділену путівку</t>
  </si>
  <si>
    <t>Рекомендований профіль санаторію для лікування (для санаторію-профілакторію-профіль лікування)</t>
  </si>
  <si>
    <t>Голова комісії (уповноважений):</t>
  </si>
  <si>
    <t>Члени комісії:</t>
  </si>
  <si>
    <t>Голова комісії:</t>
  </si>
  <si>
    <t>Додаток</t>
  </si>
  <si>
    <t>до Порядку фінансування страхувальників</t>
  </si>
  <si>
    <t>для надання матеріального забезпечення</t>
  </si>
  <si>
    <t>за рахунок коштів Фонду соціального страхування</t>
  </si>
  <si>
    <t>з тимчасової втрати працездатності</t>
  </si>
  <si>
    <t>(назва робочого органу Фонду)</t>
  </si>
  <si>
    <t>(прізвище, ім"я, по батькові)</t>
  </si>
  <si>
    <t>ЗАЯВА-РОЗРАХУНОК</t>
  </si>
  <si>
    <t xml:space="preserve">      Просимо здійснити фінансування для надання матеріального забезпечення застрахованим особам</t>
  </si>
  <si>
    <t>за рахунок коштів Фонду. Повідомляємо наші реквізити:</t>
  </si>
  <si>
    <t>Реєстраційний номер у Державному реєстрі загальнообов"язкового державного соціального страхування</t>
  </si>
  <si>
    <t>(для зареєстрованих після 01.01.2011):_________________________________________________________</t>
  </si>
  <si>
    <t xml:space="preserve">Код ЄДРПОУ - для юридичних осіб, (реєстраційний номер облікової картки платника податків - для </t>
  </si>
  <si>
    <t>фізичних осіб):</t>
  </si>
  <si>
    <t>Телефон:</t>
  </si>
  <si>
    <t>Окремий поточний рахунок у банку або окремий рахунок у відповідному органі Державної казначейської</t>
  </si>
  <si>
    <t>служби України</t>
  </si>
  <si>
    <t>(номер рахунку, відкритого відповідно до частини другої статті 21 Закону України №Про загальнообов"язкове державне соціальне страхування у зв"язку з тимчасовою втратою працездатності та витратами, зумовленими похованням" від 18.01.2001 №2240)</t>
  </si>
  <si>
    <t>МФО:</t>
  </si>
  <si>
    <t>№ з/п</t>
  </si>
  <si>
    <t>Види матеріального забезпечення</t>
  </si>
  <si>
    <t>По тимчасовій непрацездатності (за винятком допомоги по догляду за хворою дитиною або хворим членом сім"ї)</t>
  </si>
  <si>
    <t>По тимчасовій непрацездатності по догляду за хворою дитиною або хворим членом сім"ї</t>
  </si>
  <si>
    <t>По вагітності та пологах</t>
  </si>
  <si>
    <t>На поховання (кількість виплат)</t>
  </si>
  <si>
    <t>Разом:</t>
  </si>
  <si>
    <t xml:space="preserve">Найменування страхувальника:  </t>
  </si>
  <si>
    <t xml:space="preserve">Місцезнаходження юридичної особи (місце проживання фізичної особи-підприємця): </t>
  </si>
  <si>
    <t>Кількість                       днів</t>
  </si>
  <si>
    <t>Сума                  (в грн. з коп.)</t>
  </si>
  <si>
    <t xml:space="preserve">Реєстраційний номер страхувальника (для зареєстрованих до 01.01.11):  </t>
  </si>
  <si>
    <t>Продовження додатка</t>
  </si>
  <si>
    <t>Зворотній бік до заяви-розрахунку для надання коштів</t>
  </si>
  <si>
    <t>Фонду соціального страхування з тимчасової втрати</t>
  </si>
  <si>
    <t xml:space="preserve">працездатності на виплату матеріального </t>
  </si>
  <si>
    <t>забезпечення застрахованим особам</t>
  </si>
  <si>
    <t>№ страхового свідоцтва</t>
  </si>
  <si>
    <t>№ листка непрацездатності</t>
  </si>
  <si>
    <t>в т.ч. за рахунок коштів Фонду</t>
  </si>
  <si>
    <t>Разом</t>
  </si>
  <si>
    <t>Сума, грн.</t>
  </si>
  <si>
    <t>МП</t>
  </si>
  <si>
    <t>Керівник установи (підприємства)</t>
  </si>
  <si>
    <t>Головний бухгалтер</t>
  </si>
  <si>
    <t>захворювання загальне</t>
  </si>
  <si>
    <t>від 8 і більше років</t>
  </si>
  <si>
    <t>березень</t>
  </si>
  <si>
    <t>квітень</t>
  </si>
  <si>
    <t>08 квітня 2013 року</t>
  </si>
  <si>
    <t>05 квітня 2013 р.</t>
  </si>
  <si>
    <t>АВЧ</t>
  </si>
  <si>
    <t>2.</t>
  </si>
  <si>
    <t>044668   АВЧ</t>
  </si>
  <si>
    <t>Всього:</t>
  </si>
  <si>
    <t>03 квітня 2013 року</t>
  </si>
  <si>
    <t>03 квітня 2013 р.</t>
  </si>
  <si>
    <t>засідання комісії з соціального страхування ,,,,,,,,,,,,,,,,,,,,,</t>
  </si>
</sst>
</file>

<file path=xl/styles.xml><?xml version="1.0" encoding="utf-8"?>
<styleSheet xmlns="http://schemas.openxmlformats.org/spreadsheetml/2006/main">
  <numFmts count="2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&quot;грн.&quot;"/>
  </numFmts>
  <fonts count="1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6"/>
      <name val="Arial"/>
      <family val="0"/>
    </font>
    <font>
      <b/>
      <sz val="12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thin"/>
      <top style="thin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5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6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wrapText="1"/>
    </xf>
    <xf numFmtId="0" fontId="0" fillId="0" borderId="0" xfId="0" applyAlignment="1">
      <alignment textRotation="90"/>
    </xf>
    <xf numFmtId="0" fontId="0" fillId="0" borderId="0" xfId="0" applyAlignment="1">
      <alignment horizontal="center" vertical="center" textRotation="90"/>
    </xf>
    <xf numFmtId="0" fontId="3" fillId="0" borderId="0" xfId="0" applyFont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9" fontId="2" fillId="2" borderId="2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9" fillId="0" borderId="7" xfId="0" applyFont="1" applyBorder="1" applyAlignment="1">
      <alignment/>
    </xf>
    <xf numFmtId="9" fontId="4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0"/>
    </xf>
    <xf numFmtId="0" fontId="3" fillId="0" borderId="6" xfId="0" applyFont="1" applyBorder="1" applyAlignment="1">
      <alignment vertical="center" textRotation="90"/>
    </xf>
    <xf numFmtId="0" fontId="3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center" vertical="center" textRotation="90"/>
    </xf>
    <xf numFmtId="0" fontId="7" fillId="0" borderId="8" xfId="0" applyFont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textRotation="90"/>
    </xf>
    <xf numFmtId="0" fontId="7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textRotation="90"/>
    </xf>
    <xf numFmtId="0" fontId="3" fillId="0" borderId="1" xfId="0" applyNumberFormat="1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2" fontId="3" fillId="0" borderId="1" xfId="0" applyNumberFormat="1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2" fontId="1" fillId="0" borderId="1" xfId="0" applyNumberFormat="1" applyFont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2" fillId="0" borderId="0" xfId="0" applyFont="1" applyAlignment="1">
      <alignment horizont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textRotation="90"/>
    </xf>
    <xf numFmtId="0" fontId="1" fillId="0" borderId="14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  <xf numFmtId="49" fontId="3" fillId="0" borderId="10" xfId="0" applyNumberFormat="1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" fontId="0" fillId="2" borderId="5" xfId="0" applyNumberFormat="1" applyFill="1" applyBorder="1" applyAlignment="1">
      <alignment horizontal="center"/>
    </xf>
    <xf numFmtId="17" fontId="0" fillId="2" borderId="7" xfId="0" applyNumberForma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7" xfId="0" applyFill="1" applyBorder="1" applyAlignment="1">
      <alignment horizontal="center"/>
    </xf>
    <xf numFmtId="180" fontId="3" fillId="0" borderId="5" xfId="0" applyNumberFormat="1" applyFont="1" applyBorder="1" applyAlignment="1">
      <alignment horizontal="center"/>
    </xf>
    <xf numFmtId="180" fontId="3" fillId="0" borderId="3" xfId="0" applyNumberFormat="1" applyFont="1" applyBorder="1" applyAlignment="1">
      <alignment horizontal="center"/>
    </xf>
    <xf numFmtId="180" fontId="3" fillId="0" borderId="7" xfId="0" applyNumberFormat="1" applyFont="1" applyBorder="1" applyAlignment="1">
      <alignment horizontal="center"/>
    </xf>
    <xf numFmtId="180" fontId="3" fillId="0" borderId="1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80" fontId="2" fillId="0" borderId="2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9" fontId="3" fillId="0" borderId="14" xfId="0" applyNumberFormat="1" applyFont="1" applyBorder="1" applyAlignment="1">
      <alignment horizontal="center" vertical="center"/>
    </xf>
    <xf numFmtId="2" fontId="3" fillId="2" borderId="14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/>
    </xf>
    <xf numFmtId="180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view="pageBreakPreview" zoomScale="85" zoomScaleSheetLayoutView="85" workbookViewId="0" topLeftCell="A1">
      <selection activeCell="B30" sqref="B30:J30"/>
    </sheetView>
  </sheetViews>
  <sheetFormatPr defaultColWidth="9.140625" defaultRowHeight="12.75"/>
  <cols>
    <col min="11" max="11" width="3.00390625" style="0" customWidth="1"/>
    <col min="12" max="13" width="2.7109375" style="0" customWidth="1"/>
    <col min="14" max="14" width="3.00390625" style="0" customWidth="1"/>
    <col min="15" max="16" width="3.140625" style="0" customWidth="1"/>
    <col min="17" max="17" width="9.28125" style="24" customWidth="1"/>
    <col min="18" max="18" width="21.57421875" style="24" customWidth="1"/>
    <col min="19" max="19" width="3.7109375" style="30" customWidth="1"/>
    <col min="20" max="20" width="4.421875" style="30" customWidth="1"/>
    <col min="21" max="21" width="4.28125" style="42" customWidth="1"/>
    <col min="22" max="22" width="4.57421875" style="42" customWidth="1"/>
    <col min="23" max="23" width="5.421875" style="43" customWidth="1"/>
    <col min="24" max="24" width="5.00390625" style="29" customWidth="1"/>
    <col min="25" max="25" width="4.8515625" style="29" customWidth="1"/>
    <col min="26" max="26" width="4.140625" style="29" customWidth="1"/>
    <col min="27" max="27" width="4.57421875" style="29" customWidth="1"/>
    <col min="28" max="28" width="9.140625" style="28" customWidth="1"/>
  </cols>
  <sheetData>
    <row r="1" spans="6:27" ht="12.75" customHeight="1">
      <c r="F1" s="60" t="s">
        <v>92</v>
      </c>
      <c r="G1" s="60"/>
      <c r="H1" s="60"/>
      <c r="I1" s="60"/>
      <c r="J1" s="60"/>
      <c r="K1" s="53" t="s">
        <v>123</v>
      </c>
      <c r="L1" s="53" t="s">
        <v>124</v>
      </c>
      <c r="M1" s="53" t="s">
        <v>125</v>
      </c>
      <c r="N1" s="53" t="s">
        <v>126</v>
      </c>
      <c r="O1" s="53" t="s">
        <v>127</v>
      </c>
      <c r="P1" s="98"/>
      <c r="Q1" s="57" t="s">
        <v>132</v>
      </c>
      <c r="R1" s="57" t="s">
        <v>130</v>
      </c>
      <c r="S1" s="91">
        <f>Розрахунок!H44</f>
        <v>0</v>
      </c>
      <c r="T1" s="91"/>
      <c r="U1" s="85" t="e">
        <f>Продовження!H44</f>
        <v>#DIV/0!</v>
      </c>
      <c r="V1" s="86"/>
      <c r="W1" s="93" t="e">
        <f>SUM(S1:V1)</f>
        <v>#DIV/0!</v>
      </c>
      <c r="X1" s="96"/>
      <c r="Y1" s="79"/>
      <c r="Z1" s="79"/>
      <c r="AA1" s="79"/>
    </row>
    <row r="2" spans="6:28" ht="12.75">
      <c r="F2" s="60" t="s">
        <v>93</v>
      </c>
      <c r="G2" s="60"/>
      <c r="H2" s="60"/>
      <c r="I2" s="60"/>
      <c r="J2" s="60"/>
      <c r="K2" s="53"/>
      <c r="L2" s="53"/>
      <c r="M2" s="53"/>
      <c r="N2" s="53"/>
      <c r="O2" s="53"/>
      <c r="P2" s="98"/>
      <c r="Q2" s="57"/>
      <c r="R2" s="57"/>
      <c r="S2" s="91"/>
      <c r="T2" s="91"/>
      <c r="U2" s="87"/>
      <c r="V2" s="88"/>
      <c r="W2" s="81"/>
      <c r="X2" s="96"/>
      <c r="Y2" s="95"/>
      <c r="Z2" s="95"/>
      <c r="AA2" s="95"/>
      <c r="AB2" s="79"/>
    </row>
    <row r="3" spans="6:28" ht="12.75">
      <c r="F3" s="60" t="s">
        <v>94</v>
      </c>
      <c r="G3" s="60"/>
      <c r="H3" s="60"/>
      <c r="I3" s="60"/>
      <c r="J3" s="60"/>
      <c r="K3" s="53"/>
      <c r="L3" s="53"/>
      <c r="M3" s="53"/>
      <c r="N3" s="53"/>
      <c r="O3" s="53"/>
      <c r="P3" s="98"/>
      <c r="Q3" s="57"/>
      <c r="R3" s="57"/>
      <c r="S3" s="91"/>
      <c r="T3" s="91"/>
      <c r="U3" s="87"/>
      <c r="V3" s="88"/>
      <c r="W3" s="81"/>
      <c r="X3" s="96"/>
      <c r="Y3" s="95"/>
      <c r="Z3" s="95"/>
      <c r="AA3" s="95"/>
      <c r="AB3" s="79"/>
    </row>
    <row r="4" spans="6:28" ht="12.75">
      <c r="F4" s="60" t="s">
        <v>95</v>
      </c>
      <c r="G4" s="60"/>
      <c r="H4" s="60"/>
      <c r="I4" s="60"/>
      <c r="J4" s="60"/>
      <c r="K4" s="53"/>
      <c r="L4" s="53"/>
      <c r="M4" s="53"/>
      <c r="N4" s="53"/>
      <c r="O4" s="53"/>
      <c r="P4" s="98"/>
      <c r="Q4" s="57"/>
      <c r="R4" s="57"/>
      <c r="S4" s="91"/>
      <c r="T4" s="91"/>
      <c r="U4" s="89"/>
      <c r="V4" s="90"/>
      <c r="W4" s="81"/>
      <c r="X4" s="96"/>
      <c r="Y4" s="95"/>
      <c r="Z4" s="95"/>
      <c r="AA4" s="95"/>
      <c r="AB4" s="79"/>
    </row>
    <row r="5" spans="6:28" ht="12.75" customHeight="1">
      <c r="F5" s="60" t="s">
        <v>96</v>
      </c>
      <c r="G5" s="60"/>
      <c r="H5" s="60"/>
      <c r="I5" s="60"/>
      <c r="J5" s="60"/>
      <c r="K5" s="53"/>
      <c r="L5" s="53"/>
      <c r="M5" s="53"/>
      <c r="N5" s="53"/>
      <c r="O5" s="53"/>
      <c r="P5" s="98"/>
      <c r="Q5" s="57"/>
      <c r="R5" s="57" t="s">
        <v>131</v>
      </c>
      <c r="S5" s="91">
        <f>Розрахунок!H40</f>
        <v>510.96</v>
      </c>
      <c r="T5" s="91"/>
      <c r="U5" s="85">
        <f>Продовження!H40</f>
        <v>0</v>
      </c>
      <c r="V5" s="86"/>
      <c r="W5" s="93">
        <f>SUM(S5:V5)</f>
        <v>510.96</v>
      </c>
      <c r="X5" s="96"/>
      <c r="Y5" s="95"/>
      <c r="Z5" s="95"/>
      <c r="AA5" s="95"/>
      <c r="AB5" s="79"/>
    </row>
    <row r="6" spans="6:28" ht="32.25" customHeight="1">
      <c r="F6" s="60"/>
      <c r="G6" s="60"/>
      <c r="H6" s="60"/>
      <c r="I6" s="60"/>
      <c r="J6" s="60"/>
      <c r="K6" s="53"/>
      <c r="L6" s="53"/>
      <c r="M6" s="53"/>
      <c r="N6" s="53"/>
      <c r="O6" s="53"/>
      <c r="P6" s="98"/>
      <c r="Q6" s="57"/>
      <c r="R6" s="57"/>
      <c r="S6" s="91"/>
      <c r="T6" s="91"/>
      <c r="U6" s="89"/>
      <c r="V6" s="90"/>
      <c r="W6" s="81"/>
      <c r="X6" s="96"/>
      <c r="Y6" s="95"/>
      <c r="Z6" s="95"/>
      <c r="AA6" s="95"/>
      <c r="AB6" s="79"/>
    </row>
    <row r="7" spans="6:28" ht="12.75" customHeight="1">
      <c r="F7" s="64"/>
      <c r="G7" s="64"/>
      <c r="H7" s="64"/>
      <c r="I7" s="64"/>
      <c r="J7" s="64"/>
      <c r="K7" s="53"/>
      <c r="L7" s="53"/>
      <c r="M7" s="53"/>
      <c r="N7" s="53"/>
      <c r="O7" s="53"/>
      <c r="P7" s="98"/>
      <c r="Q7" s="57" t="s">
        <v>52</v>
      </c>
      <c r="R7" s="57" t="s">
        <v>130</v>
      </c>
      <c r="S7" s="76">
        <f>Протокол!X22</f>
        <v>0</v>
      </c>
      <c r="T7" s="76"/>
      <c r="U7" s="85">
        <f>Продовження!D14</f>
        <v>0</v>
      </c>
      <c r="V7" s="86"/>
      <c r="W7" s="81">
        <f>SUM(S7:V7)</f>
        <v>0</v>
      </c>
      <c r="X7" s="96"/>
      <c r="Y7" s="95"/>
      <c r="Z7" s="95"/>
      <c r="AA7" s="95"/>
      <c r="AB7" s="79"/>
    </row>
    <row r="8" spans="6:28" ht="12.75">
      <c r="F8" s="65"/>
      <c r="G8" s="65"/>
      <c r="H8" s="65"/>
      <c r="I8" s="65"/>
      <c r="J8" s="65"/>
      <c r="K8" s="53"/>
      <c r="L8" s="53"/>
      <c r="M8" s="53"/>
      <c r="N8" s="53"/>
      <c r="O8" s="53"/>
      <c r="P8" s="98"/>
      <c r="Q8" s="57"/>
      <c r="R8" s="57"/>
      <c r="S8" s="76"/>
      <c r="T8" s="76"/>
      <c r="U8" s="87"/>
      <c r="V8" s="88"/>
      <c r="W8" s="81"/>
      <c r="X8" s="96"/>
      <c r="Y8" s="95"/>
      <c r="Z8" s="95"/>
      <c r="AA8" s="95"/>
      <c r="AB8" s="79"/>
    </row>
    <row r="9" spans="6:28" ht="9.75" customHeight="1">
      <c r="F9" s="54" t="s">
        <v>97</v>
      </c>
      <c r="G9" s="54"/>
      <c r="H9" s="54"/>
      <c r="I9" s="54"/>
      <c r="J9" s="54"/>
      <c r="K9" s="53"/>
      <c r="L9" s="53"/>
      <c r="M9" s="53"/>
      <c r="N9" s="53"/>
      <c r="O9" s="53"/>
      <c r="P9" s="98"/>
      <c r="Q9" s="57"/>
      <c r="R9" s="57"/>
      <c r="S9" s="76"/>
      <c r="T9" s="76"/>
      <c r="U9" s="87"/>
      <c r="V9" s="88"/>
      <c r="W9" s="81"/>
      <c r="X9" s="96"/>
      <c r="Y9" s="95"/>
      <c r="Z9" s="95"/>
      <c r="AA9" s="95"/>
      <c r="AB9" s="79"/>
    </row>
    <row r="10" spans="6:28" ht="12.75">
      <c r="F10" s="64"/>
      <c r="G10" s="64"/>
      <c r="H10" s="64"/>
      <c r="I10" s="64"/>
      <c r="J10" s="64"/>
      <c r="K10" s="53"/>
      <c r="L10" s="53"/>
      <c r="M10" s="53"/>
      <c r="N10" s="53"/>
      <c r="O10" s="53"/>
      <c r="P10" s="98"/>
      <c r="Q10" s="57"/>
      <c r="R10" s="57"/>
      <c r="S10" s="76"/>
      <c r="T10" s="76"/>
      <c r="U10" s="87"/>
      <c r="V10" s="88"/>
      <c r="W10" s="81"/>
      <c r="X10" s="96"/>
      <c r="Y10" s="95"/>
      <c r="Z10" s="95"/>
      <c r="AA10" s="95"/>
      <c r="AB10" s="79"/>
    </row>
    <row r="11" spans="6:28" ht="9.75" customHeight="1">
      <c r="F11" s="44" t="s">
        <v>98</v>
      </c>
      <c r="G11" s="44"/>
      <c r="H11" s="44"/>
      <c r="I11" s="44"/>
      <c r="J11" s="44"/>
      <c r="K11" s="53"/>
      <c r="L11" s="53"/>
      <c r="M11" s="53"/>
      <c r="N11" s="53"/>
      <c r="O11" s="53"/>
      <c r="P11" s="98"/>
      <c r="Q11" s="57"/>
      <c r="R11" s="57"/>
      <c r="S11" s="76"/>
      <c r="T11" s="76"/>
      <c r="U11" s="89"/>
      <c r="V11" s="90"/>
      <c r="W11" s="81"/>
      <c r="X11" s="96"/>
      <c r="Y11" s="95"/>
      <c r="Z11" s="95"/>
      <c r="AA11" s="95"/>
      <c r="AB11" s="79"/>
    </row>
    <row r="12" spans="11:27" ht="12.75" customHeight="1">
      <c r="K12" s="53"/>
      <c r="L12" s="53"/>
      <c r="M12" s="53"/>
      <c r="N12" s="53"/>
      <c r="O12" s="53"/>
      <c r="P12" s="98"/>
      <c r="Q12" s="57"/>
      <c r="R12" s="57" t="s">
        <v>131</v>
      </c>
      <c r="S12" s="76">
        <f>Протокол!W22</f>
        <v>3</v>
      </c>
      <c r="T12" s="76"/>
      <c r="U12" s="85">
        <f>Продовження!J11</f>
        <v>0</v>
      </c>
      <c r="V12" s="86"/>
      <c r="W12" s="81">
        <f>SUM(S12:V12)</f>
        <v>3</v>
      </c>
      <c r="X12" s="96"/>
      <c r="Y12" s="79"/>
      <c r="Z12" s="79"/>
      <c r="AA12" s="79"/>
    </row>
    <row r="13" spans="11:27" ht="12.75">
      <c r="K13" s="53"/>
      <c r="L13" s="53"/>
      <c r="M13" s="53"/>
      <c r="N13" s="53"/>
      <c r="O13" s="53"/>
      <c r="P13" s="98"/>
      <c r="Q13" s="57"/>
      <c r="R13" s="57"/>
      <c r="S13" s="76"/>
      <c r="T13" s="76"/>
      <c r="U13" s="87"/>
      <c r="V13" s="88"/>
      <c r="W13" s="81"/>
      <c r="X13" s="96"/>
      <c r="Y13" s="79"/>
      <c r="Z13" s="79"/>
      <c r="AA13" s="79"/>
    </row>
    <row r="14" spans="1:27" ht="18" customHeight="1">
      <c r="A14" s="63" t="s">
        <v>99</v>
      </c>
      <c r="B14" s="63"/>
      <c r="C14" s="63"/>
      <c r="D14" s="63"/>
      <c r="E14" s="63"/>
      <c r="F14" s="63"/>
      <c r="G14" s="63"/>
      <c r="H14" s="63"/>
      <c r="I14" s="63"/>
      <c r="J14" s="63"/>
      <c r="K14" s="53"/>
      <c r="L14" s="53"/>
      <c r="M14" s="53"/>
      <c r="N14" s="53"/>
      <c r="O14" s="53"/>
      <c r="P14" s="98"/>
      <c r="Q14" s="57"/>
      <c r="R14" s="57"/>
      <c r="S14" s="92"/>
      <c r="T14" s="92"/>
      <c r="U14" s="89"/>
      <c r="V14" s="90"/>
      <c r="W14" s="81"/>
      <c r="X14" s="96"/>
      <c r="Y14" s="79"/>
      <c r="Z14" s="79"/>
      <c r="AA14" s="79"/>
    </row>
    <row r="15" spans="11:27" ht="54.75" customHeight="1">
      <c r="K15" s="53"/>
      <c r="L15" s="53"/>
      <c r="M15" s="53"/>
      <c r="N15" s="53"/>
      <c r="O15" s="53"/>
      <c r="P15" s="98"/>
      <c r="Q15" s="57" t="s">
        <v>51</v>
      </c>
      <c r="R15" s="46"/>
      <c r="S15" s="47" t="str">
        <f>Протокол!Q22</f>
        <v>03 квітня 2013 р.</v>
      </c>
      <c r="T15" s="71" t="str">
        <f>Протокол!T22</f>
        <v>05 квітня 2013 р.</v>
      </c>
      <c r="U15" s="85">
        <f>Продовження!E10</f>
        <v>0</v>
      </c>
      <c r="V15" s="86">
        <f>Протокол!T25</f>
        <v>0</v>
      </c>
      <c r="W15" s="81" t="s">
        <v>71</v>
      </c>
      <c r="X15" s="96"/>
      <c r="Y15" s="94"/>
      <c r="Z15" s="96"/>
      <c r="AA15" s="94"/>
    </row>
    <row r="16" spans="1:27" ht="19.5" customHeight="1">
      <c r="A16" s="60" t="s">
        <v>100</v>
      </c>
      <c r="B16" s="60"/>
      <c r="C16" s="60"/>
      <c r="D16" s="60"/>
      <c r="E16" s="60"/>
      <c r="F16" s="60"/>
      <c r="G16" s="60"/>
      <c r="H16" s="60"/>
      <c r="I16" s="60"/>
      <c r="J16" s="60"/>
      <c r="K16" s="53"/>
      <c r="L16" s="53"/>
      <c r="M16" s="53"/>
      <c r="N16" s="53"/>
      <c r="O16" s="53"/>
      <c r="P16" s="98"/>
      <c r="Q16" s="57"/>
      <c r="R16" s="46"/>
      <c r="S16" s="72"/>
      <c r="T16" s="73"/>
      <c r="U16" s="87"/>
      <c r="V16" s="88"/>
      <c r="W16" s="81"/>
      <c r="X16" s="96"/>
      <c r="Y16" s="94"/>
      <c r="Z16" s="96"/>
      <c r="AA16" s="94"/>
    </row>
    <row r="17" spans="1:27" ht="19.5" customHeight="1">
      <c r="A17" s="60" t="s">
        <v>101</v>
      </c>
      <c r="B17" s="60"/>
      <c r="C17" s="60"/>
      <c r="D17" s="60"/>
      <c r="E17" s="60"/>
      <c r="F17" s="60"/>
      <c r="G17" s="60"/>
      <c r="H17" s="60"/>
      <c r="I17" s="60"/>
      <c r="J17" s="60"/>
      <c r="K17" s="49"/>
      <c r="L17" s="49"/>
      <c r="M17" s="49"/>
      <c r="N17" s="49"/>
      <c r="O17" s="49"/>
      <c r="P17" s="97"/>
      <c r="Q17" s="57"/>
      <c r="R17" s="46"/>
      <c r="S17" s="72"/>
      <c r="T17" s="73"/>
      <c r="U17" s="87"/>
      <c r="V17" s="88"/>
      <c r="W17" s="81"/>
      <c r="X17" s="96"/>
      <c r="Y17" s="94"/>
      <c r="Z17" s="96"/>
      <c r="AA17" s="94"/>
    </row>
    <row r="18" spans="1:27" ht="19.5" customHeight="1">
      <c r="A18" s="10" t="s">
        <v>118</v>
      </c>
      <c r="B18" s="10"/>
      <c r="C18" s="10"/>
      <c r="D18" s="66"/>
      <c r="E18" s="66"/>
      <c r="F18" s="66"/>
      <c r="G18" s="66"/>
      <c r="H18" s="66"/>
      <c r="I18" s="66"/>
      <c r="J18" s="66"/>
      <c r="K18" s="49"/>
      <c r="L18" s="49"/>
      <c r="M18" s="49"/>
      <c r="N18" s="49"/>
      <c r="O18" s="49"/>
      <c r="P18" s="97"/>
      <c r="Q18" s="57"/>
      <c r="R18" s="46"/>
      <c r="S18" s="16" t="s">
        <v>27</v>
      </c>
      <c r="T18" s="9" t="s">
        <v>29</v>
      </c>
      <c r="U18" s="41" t="s">
        <v>27</v>
      </c>
      <c r="V18" s="40" t="s">
        <v>29</v>
      </c>
      <c r="W18" s="81"/>
      <c r="X18" s="96"/>
      <c r="Y18" s="94"/>
      <c r="Z18" s="96"/>
      <c r="AA18" s="94"/>
    </row>
    <row r="19" spans="1:27" ht="19.5" customHeight="1">
      <c r="A19" s="50" t="s">
        <v>119</v>
      </c>
      <c r="B19" s="50"/>
      <c r="C19" s="50"/>
      <c r="D19" s="50"/>
      <c r="E19" s="50"/>
      <c r="F19" s="50"/>
      <c r="G19" s="50"/>
      <c r="H19" s="50"/>
      <c r="I19" s="50"/>
      <c r="J19" s="27"/>
      <c r="K19" s="49"/>
      <c r="L19" s="49"/>
      <c r="M19" s="49"/>
      <c r="N19" s="49"/>
      <c r="O19" s="49"/>
      <c r="P19" s="97"/>
      <c r="Q19" s="57" t="s">
        <v>49</v>
      </c>
      <c r="R19" s="57"/>
      <c r="S19" s="80">
        <f>Протокол!J22</f>
        <v>1</v>
      </c>
      <c r="T19" s="80"/>
      <c r="U19" s="85">
        <f>Протокол!J25</f>
        <v>1</v>
      </c>
      <c r="V19" s="86"/>
      <c r="W19" s="81" t="s">
        <v>71</v>
      </c>
      <c r="X19" s="96"/>
      <c r="Y19" s="79"/>
      <c r="Z19" s="79"/>
      <c r="AA19" s="79"/>
    </row>
    <row r="20" spans="1:27" ht="19.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9"/>
      <c r="L20" s="49"/>
      <c r="M20" s="49"/>
      <c r="N20" s="49"/>
      <c r="O20" s="49"/>
      <c r="P20" s="97"/>
      <c r="Q20" s="57"/>
      <c r="R20" s="57"/>
      <c r="S20" s="76"/>
      <c r="T20" s="76"/>
      <c r="U20" s="87"/>
      <c r="V20" s="88"/>
      <c r="W20" s="81"/>
      <c r="X20" s="96"/>
      <c r="Y20" s="79"/>
      <c r="Z20" s="79"/>
      <c r="AA20" s="79"/>
    </row>
    <row r="21" spans="1:27" ht="19.5" customHeight="1">
      <c r="A21" s="60" t="s">
        <v>122</v>
      </c>
      <c r="B21" s="60"/>
      <c r="C21" s="60"/>
      <c r="D21" s="60"/>
      <c r="E21" s="60"/>
      <c r="F21" s="60"/>
      <c r="G21" s="60"/>
      <c r="H21" s="66"/>
      <c r="I21" s="66"/>
      <c r="J21" s="66"/>
      <c r="K21" s="49"/>
      <c r="L21" s="49"/>
      <c r="M21" s="49"/>
      <c r="N21" s="49"/>
      <c r="O21" s="49"/>
      <c r="P21" s="97"/>
      <c r="Q21" s="57"/>
      <c r="R21" s="57"/>
      <c r="S21" s="76"/>
      <c r="T21" s="76"/>
      <c r="U21" s="87"/>
      <c r="V21" s="88"/>
      <c r="W21" s="81"/>
      <c r="X21" s="96"/>
      <c r="Y21" s="78" t="s">
        <v>134</v>
      </c>
      <c r="Z21" s="79"/>
      <c r="AA21" s="78" t="s">
        <v>135</v>
      </c>
    </row>
    <row r="22" spans="1:27" ht="19.5" customHeight="1">
      <c r="A22" s="49" t="s">
        <v>102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97"/>
      <c r="Q22" s="57"/>
      <c r="R22" s="57"/>
      <c r="S22" s="76"/>
      <c r="T22" s="76"/>
      <c r="U22" s="87"/>
      <c r="V22" s="88"/>
      <c r="W22" s="81"/>
      <c r="X22" s="96"/>
      <c r="Y22" s="78"/>
      <c r="Z22" s="79"/>
      <c r="AA22" s="78"/>
    </row>
    <row r="23" spans="1:27" ht="19.5" customHeight="1">
      <c r="A23" s="49" t="s">
        <v>103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97"/>
      <c r="Q23" s="57"/>
      <c r="R23" s="57"/>
      <c r="S23" s="76"/>
      <c r="T23" s="76"/>
      <c r="U23" s="87"/>
      <c r="V23" s="88"/>
      <c r="W23" s="81"/>
      <c r="X23" s="96"/>
      <c r="Y23" s="78"/>
      <c r="Z23" s="79"/>
      <c r="AA23" s="78"/>
    </row>
    <row r="24" spans="1:27" ht="19.5" customHeight="1">
      <c r="A24" s="60" t="s">
        <v>104</v>
      </c>
      <c r="B24" s="60"/>
      <c r="C24" s="60"/>
      <c r="D24" s="60"/>
      <c r="E24" s="60"/>
      <c r="F24" s="60"/>
      <c r="G24" s="60"/>
      <c r="H24" s="60"/>
      <c r="I24" s="60"/>
      <c r="J24" s="60"/>
      <c r="K24" s="49"/>
      <c r="L24" s="49"/>
      <c r="M24" s="49"/>
      <c r="N24" s="49"/>
      <c r="O24" s="49"/>
      <c r="P24" s="97"/>
      <c r="Q24" s="57"/>
      <c r="R24" s="57"/>
      <c r="S24" s="76"/>
      <c r="T24" s="76"/>
      <c r="U24" s="87"/>
      <c r="V24" s="88"/>
      <c r="W24" s="81"/>
      <c r="X24" s="96"/>
      <c r="Y24" s="78"/>
      <c r="Z24" s="79"/>
      <c r="AA24" s="78"/>
    </row>
    <row r="25" spans="1:27" ht="19.5" customHeight="1">
      <c r="A25" s="10" t="s">
        <v>105</v>
      </c>
      <c r="B25" s="10"/>
      <c r="C25" s="70"/>
      <c r="D25" s="70"/>
      <c r="E25" s="70"/>
      <c r="F25" s="70"/>
      <c r="G25" s="70"/>
      <c r="H25" s="70"/>
      <c r="I25" s="70"/>
      <c r="J25" s="70"/>
      <c r="K25" s="49"/>
      <c r="L25" s="49"/>
      <c r="M25" s="49"/>
      <c r="N25" s="49"/>
      <c r="O25" s="49"/>
      <c r="P25" s="97"/>
      <c r="Q25" s="57"/>
      <c r="R25" s="57"/>
      <c r="S25" s="76"/>
      <c r="T25" s="76"/>
      <c r="U25" s="89"/>
      <c r="V25" s="90"/>
      <c r="W25" s="81"/>
      <c r="X25" s="96"/>
      <c r="Y25" s="78"/>
      <c r="Z25" s="79"/>
      <c r="AA25" s="78"/>
    </row>
    <row r="26" spans="1:27" ht="19.5" customHeight="1">
      <c r="A26" t="s">
        <v>106</v>
      </c>
      <c r="B26" s="70"/>
      <c r="C26" s="70"/>
      <c r="D26" s="70"/>
      <c r="E26" s="70"/>
      <c r="F26" s="70"/>
      <c r="G26" s="70"/>
      <c r="H26" s="70"/>
      <c r="I26" s="70"/>
      <c r="J26" s="70"/>
      <c r="K26" s="49"/>
      <c r="L26" s="49"/>
      <c r="M26" s="49"/>
      <c r="N26" s="49"/>
      <c r="O26" s="49"/>
      <c r="P26" s="97"/>
      <c r="Q26" s="57" t="s">
        <v>129</v>
      </c>
      <c r="R26" s="57"/>
      <c r="S26" s="47">
        <f>Протокол!G22</f>
        <v>44729</v>
      </c>
      <c r="T26" s="84" t="str">
        <f>Протокол!G23</f>
        <v>АВЧ</v>
      </c>
      <c r="U26" s="82">
        <f>Продовження!F6</f>
        <v>0</v>
      </c>
      <c r="V26" s="102">
        <f>Продовження!D6</f>
        <v>0</v>
      </c>
      <c r="W26" s="81" t="s">
        <v>71</v>
      </c>
      <c r="X26" s="96"/>
      <c r="Y26" s="78"/>
      <c r="Z26" s="79"/>
      <c r="AA26" s="78"/>
    </row>
    <row r="27" spans="1:27" ht="19.5" customHeight="1">
      <c r="A27" s="60" t="s">
        <v>107</v>
      </c>
      <c r="B27" s="60"/>
      <c r="C27" s="60"/>
      <c r="D27" s="60"/>
      <c r="E27" s="60"/>
      <c r="F27" s="60"/>
      <c r="G27" s="60"/>
      <c r="H27" s="60"/>
      <c r="I27" s="60"/>
      <c r="J27" s="60"/>
      <c r="K27" s="49"/>
      <c r="L27" s="49"/>
      <c r="M27" s="49"/>
      <c r="N27" s="49"/>
      <c r="O27" s="49"/>
      <c r="P27" s="97"/>
      <c r="Q27" s="57"/>
      <c r="R27" s="57"/>
      <c r="S27" s="72"/>
      <c r="T27" s="73"/>
      <c r="U27" s="82"/>
      <c r="V27" s="88"/>
      <c r="W27" s="81"/>
      <c r="X27" s="96"/>
      <c r="Y27" s="78"/>
      <c r="Z27" s="79"/>
      <c r="AA27" s="78"/>
    </row>
    <row r="28" spans="1:27" ht="19.5" customHeight="1">
      <c r="A28" t="s">
        <v>108</v>
      </c>
      <c r="C28" s="70"/>
      <c r="D28" s="70"/>
      <c r="E28" s="70"/>
      <c r="F28" s="70"/>
      <c r="G28" s="70"/>
      <c r="H28" s="70"/>
      <c r="I28" s="70"/>
      <c r="J28" s="70"/>
      <c r="K28" s="49"/>
      <c r="L28" s="49"/>
      <c r="M28" s="49"/>
      <c r="N28" s="49"/>
      <c r="O28" s="49"/>
      <c r="P28" s="97"/>
      <c r="Q28" s="57"/>
      <c r="R28" s="57"/>
      <c r="S28" s="72"/>
      <c r="T28" s="73"/>
      <c r="U28" s="82"/>
      <c r="V28" s="88"/>
      <c r="W28" s="81"/>
      <c r="X28" s="96"/>
      <c r="Y28" s="78"/>
      <c r="Z28" s="79"/>
      <c r="AA28" s="78"/>
    </row>
    <row r="29" spans="3:27" ht="24.75" customHeight="1">
      <c r="C29" s="56" t="s">
        <v>109</v>
      </c>
      <c r="D29" s="56"/>
      <c r="E29" s="56"/>
      <c r="F29" s="56"/>
      <c r="G29" s="56"/>
      <c r="H29" s="56"/>
      <c r="I29" s="56"/>
      <c r="J29" s="56"/>
      <c r="K29" s="49"/>
      <c r="L29" s="49"/>
      <c r="M29" s="49"/>
      <c r="N29" s="49"/>
      <c r="O29" s="49"/>
      <c r="P29" s="97"/>
      <c r="Q29" s="57"/>
      <c r="R29" s="57"/>
      <c r="S29" s="72"/>
      <c r="T29" s="73"/>
      <c r="U29" s="82"/>
      <c r="V29" s="88"/>
      <c r="W29" s="81"/>
      <c r="X29" s="96"/>
      <c r="Y29" s="78"/>
      <c r="Z29" s="79"/>
      <c r="AA29" s="78"/>
    </row>
    <row r="30" spans="1:27" ht="19.5" customHeight="1">
      <c r="A30" t="s">
        <v>110</v>
      </c>
      <c r="B30" s="66"/>
      <c r="C30" s="66"/>
      <c r="D30" s="66"/>
      <c r="E30" s="66"/>
      <c r="F30" s="66"/>
      <c r="G30" s="66"/>
      <c r="H30" s="66"/>
      <c r="I30" s="66"/>
      <c r="J30" s="66"/>
      <c r="K30" s="49"/>
      <c r="L30" s="49"/>
      <c r="M30" s="49"/>
      <c r="N30" s="49"/>
      <c r="O30" s="49"/>
      <c r="P30" s="97"/>
      <c r="Q30" s="57"/>
      <c r="R30" s="57"/>
      <c r="S30" s="74"/>
      <c r="T30" s="75"/>
      <c r="U30" s="82"/>
      <c r="V30" s="90"/>
      <c r="W30" s="81"/>
      <c r="X30" s="96"/>
      <c r="Y30" s="78"/>
      <c r="Z30" s="79"/>
      <c r="AA30" s="78"/>
    </row>
    <row r="31" spans="11:27" ht="12.75">
      <c r="K31" s="49"/>
      <c r="L31" s="49"/>
      <c r="M31" s="49"/>
      <c r="N31" s="49"/>
      <c r="O31" s="49"/>
      <c r="P31" s="97"/>
      <c r="Q31" s="57" t="s">
        <v>128</v>
      </c>
      <c r="R31" s="57"/>
      <c r="S31" s="83">
        <f>Протокол!E22</f>
        <v>0</v>
      </c>
      <c r="T31" s="83"/>
      <c r="U31" s="85">
        <f>Протокол!E25</f>
        <v>0</v>
      </c>
      <c r="V31" s="86"/>
      <c r="W31" s="81" t="s">
        <v>71</v>
      </c>
      <c r="X31" s="96"/>
      <c r="Y31" s="79"/>
      <c r="Z31" s="79"/>
      <c r="AA31" s="79"/>
    </row>
    <row r="32" spans="11:27" ht="18.75" customHeight="1">
      <c r="K32" s="49"/>
      <c r="L32" s="49"/>
      <c r="M32" s="49"/>
      <c r="N32" s="49"/>
      <c r="O32" s="49"/>
      <c r="P32" s="97"/>
      <c r="Q32" s="57"/>
      <c r="R32" s="57"/>
      <c r="S32" s="83"/>
      <c r="T32" s="83"/>
      <c r="U32" s="87"/>
      <c r="V32" s="88"/>
      <c r="W32" s="81"/>
      <c r="X32" s="96"/>
      <c r="Y32" s="79"/>
      <c r="Z32" s="79"/>
      <c r="AA32" s="79"/>
    </row>
    <row r="33" spans="1:27" ht="32.25" customHeight="1">
      <c r="A33" s="25" t="s">
        <v>111</v>
      </c>
      <c r="B33" s="69" t="s">
        <v>112</v>
      </c>
      <c r="C33" s="69"/>
      <c r="D33" s="69"/>
      <c r="E33" s="69"/>
      <c r="F33" s="69"/>
      <c r="G33" s="69" t="s">
        <v>120</v>
      </c>
      <c r="H33" s="69"/>
      <c r="I33" s="69" t="s">
        <v>121</v>
      </c>
      <c r="J33" s="69"/>
      <c r="K33" s="49"/>
      <c r="L33" s="49"/>
      <c r="M33" s="49"/>
      <c r="N33" s="49"/>
      <c r="O33" s="49"/>
      <c r="P33" s="97"/>
      <c r="Q33" s="57"/>
      <c r="R33" s="57"/>
      <c r="S33" s="83"/>
      <c r="T33" s="83"/>
      <c r="U33" s="89"/>
      <c r="V33" s="90"/>
      <c r="W33" s="81"/>
      <c r="X33" s="96"/>
      <c r="Y33" s="79"/>
      <c r="Z33" s="77" t="str">
        <f>Розрахунок!H19</f>
        <v>08 квітня 2013 року</v>
      </c>
      <c r="AA33" s="79"/>
    </row>
    <row r="34" spans="1:27" ht="48.75" customHeight="1">
      <c r="A34" s="26">
        <v>1</v>
      </c>
      <c r="B34" s="67" t="s">
        <v>113</v>
      </c>
      <c r="C34" s="67"/>
      <c r="D34" s="67"/>
      <c r="E34" s="67"/>
      <c r="F34" s="67"/>
      <c r="G34" s="58">
        <v>10</v>
      </c>
      <c r="H34" s="58"/>
      <c r="I34" s="45"/>
      <c r="J34" s="45"/>
      <c r="K34" s="49"/>
      <c r="L34" s="49"/>
      <c r="M34" s="49"/>
      <c r="N34" s="49"/>
      <c r="O34" s="49"/>
      <c r="P34" s="97"/>
      <c r="Q34" s="57" t="s">
        <v>46</v>
      </c>
      <c r="R34" s="57"/>
      <c r="S34" s="47">
        <f>Протокол!B22</f>
        <v>0</v>
      </c>
      <c r="T34" s="71"/>
      <c r="U34" s="85">
        <f>Продовження!E4</f>
        <v>0</v>
      </c>
      <c r="V34" s="86"/>
      <c r="W34" s="99" t="s">
        <v>145</v>
      </c>
      <c r="X34" s="96"/>
      <c r="Y34" s="79"/>
      <c r="Z34" s="77"/>
      <c r="AA34" s="79"/>
    </row>
    <row r="35" spans="1:27" ht="30.75" customHeight="1">
      <c r="A35" s="26">
        <v>2</v>
      </c>
      <c r="B35" s="67" t="s">
        <v>114</v>
      </c>
      <c r="C35" s="67"/>
      <c r="D35" s="67"/>
      <c r="E35" s="67"/>
      <c r="F35" s="67"/>
      <c r="G35" s="59" t="s">
        <v>39</v>
      </c>
      <c r="H35" s="59"/>
      <c r="I35" s="45" t="s">
        <v>39</v>
      </c>
      <c r="J35" s="45"/>
      <c r="K35" s="49"/>
      <c r="L35" s="49"/>
      <c r="M35" s="49"/>
      <c r="N35" s="49"/>
      <c r="O35" s="49"/>
      <c r="P35" s="97"/>
      <c r="Q35" s="57"/>
      <c r="R35" s="57"/>
      <c r="S35" s="72"/>
      <c r="T35" s="73"/>
      <c r="U35" s="87"/>
      <c r="V35" s="88"/>
      <c r="W35" s="100"/>
      <c r="X35" s="96"/>
      <c r="Y35" s="79"/>
      <c r="Z35" s="77"/>
      <c r="AA35" s="79"/>
    </row>
    <row r="36" spans="1:27" ht="24" customHeight="1">
      <c r="A36" s="26">
        <v>3</v>
      </c>
      <c r="B36" s="67" t="s">
        <v>115</v>
      </c>
      <c r="C36" s="67"/>
      <c r="D36" s="67"/>
      <c r="E36" s="67"/>
      <c r="F36" s="67"/>
      <c r="G36" s="61" t="s">
        <v>39</v>
      </c>
      <c r="H36" s="61"/>
      <c r="I36" s="61" t="s">
        <v>39</v>
      </c>
      <c r="J36" s="61"/>
      <c r="K36" s="49"/>
      <c r="L36" s="49"/>
      <c r="M36" s="49"/>
      <c r="N36" s="49"/>
      <c r="O36" s="49"/>
      <c r="P36" s="97"/>
      <c r="Q36" s="57"/>
      <c r="R36" s="57"/>
      <c r="S36" s="72"/>
      <c r="T36" s="73"/>
      <c r="U36" s="87"/>
      <c r="V36" s="88"/>
      <c r="W36" s="100"/>
      <c r="X36" s="96"/>
      <c r="Y36" s="79"/>
      <c r="Z36" s="77"/>
      <c r="AA36" s="79"/>
    </row>
    <row r="37" spans="1:27" ht="25.5" customHeight="1">
      <c r="A37" s="26">
        <v>4</v>
      </c>
      <c r="B37" s="67" t="s">
        <v>116</v>
      </c>
      <c r="C37" s="67"/>
      <c r="D37" s="67"/>
      <c r="E37" s="67"/>
      <c r="F37" s="67"/>
      <c r="G37" s="61" t="s">
        <v>39</v>
      </c>
      <c r="H37" s="61"/>
      <c r="I37" s="61" t="s">
        <v>39</v>
      </c>
      <c r="J37" s="61"/>
      <c r="K37" s="49"/>
      <c r="L37" s="49"/>
      <c r="M37" s="49"/>
      <c r="N37" s="49"/>
      <c r="O37" s="49"/>
      <c r="P37" s="97"/>
      <c r="Q37" s="57"/>
      <c r="R37" s="57"/>
      <c r="S37" s="74"/>
      <c r="T37" s="75"/>
      <c r="U37" s="89"/>
      <c r="V37" s="90"/>
      <c r="W37" s="100"/>
      <c r="X37" s="96"/>
      <c r="Y37" s="79"/>
      <c r="AA37" s="79"/>
    </row>
    <row r="38" spans="1:27" ht="24" customHeight="1">
      <c r="A38" s="26"/>
      <c r="B38" s="67" t="s">
        <v>117</v>
      </c>
      <c r="C38" s="67"/>
      <c r="D38" s="67"/>
      <c r="E38" s="67"/>
      <c r="F38" s="67"/>
      <c r="G38" s="61" t="s">
        <v>71</v>
      </c>
      <c r="H38" s="61"/>
      <c r="I38" s="51">
        <f>SUM(I34:I37)</f>
        <v>0</v>
      </c>
      <c r="J38" s="52"/>
      <c r="K38" s="49"/>
      <c r="L38" s="49"/>
      <c r="M38" s="49"/>
      <c r="N38" s="49"/>
      <c r="O38" s="49"/>
      <c r="P38" s="97"/>
      <c r="Q38" s="57" t="s">
        <v>111</v>
      </c>
      <c r="R38" s="57"/>
      <c r="S38" s="76" t="str">
        <f>Протокол!A22</f>
        <v>1.</v>
      </c>
      <c r="T38" s="76"/>
      <c r="U38" s="85" t="s">
        <v>143</v>
      </c>
      <c r="V38" s="86"/>
      <c r="W38" s="100"/>
      <c r="X38" s="96"/>
      <c r="Y38" s="79"/>
      <c r="Z38" s="29" t="s">
        <v>133</v>
      </c>
      <c r="AA38" s="79"/>
    </row>
    <row r="39" spans="1:27" ht="12.75">
      <c r="A39" s="24"/>
      <c r="B39" s="68"/>
      <c r="C39" s="68"/>
      <c r="D39" s="68"/>
      <c r="E39" s="68"/>
      <c r="F39" s="68"/>
      <c r="G39" s="62"/>
      <c r="H39" s="62"/>
      <c r="I39" s="62"/>
      <c r="J39" s="62"/>
      <c r="K39" s="49"/>
      <c r="L39" s="49"/>
      <c r="M39" s="49"/>
      <c r="N39" s="49"/>
      <c r="O39" s="49"/>
      <c r="P39" s="97"/>
      <c r="Q39" s="57"/>
      <c r="R39" s="57"/>
      <c r="S39" s="76"/>
      <c r="T39" s="76"/>
      <c r="U39" s="89"/>
      <c r="V39" s="90"/>
      <c r="W39" s="101"/>
      <c r="X39" s="96"/>
      <c r="Y39" s="79"/>
      <c r="AA39" s="79"/>
    </row>
  </sheetData>
  <mergeCells count="119">
    <mergeCell ref="U1:V4"/>
    <mergeCell ref="W34:W39"/>
    <mergeCell ref="U38:V39"/>
    <mergeCell ref="U34:V37"/>
    <mergeCell ref="U31:V33"/>
    <mergeCell ref="V26:V30"/>
    <mergeCell ref="W1:W4"/>
    <mergeCell ref="W19:W25"/>
    <mergeCell ref="W15:W18"/>
    <mergeCell ref="U5:V6"/>
    <mergeCell ref="AB2:AB11"/>
    <mergeCell ref="Y2:Y11"/>
    <mergeCell ref="K17:P39"/>
    <mergeCell ref="P1:P16"/>
    <mergeCell ref="X1:X39"/>
    <mergeCell ref="Y31:AA32"/>
    <mergeCell ref="Y19:AA20"/>
    <mergeCell ref="Y12:AA14"/>
    <mergeCell ref="Y33:Y39"/>
    <mergeCell ref="AA33:AA39"/>
    <mergeCell ref="AA21:AA30"/>
    <mergeCell ref="Y15:Y18"/>
    <mergeCell ref="AA15:AA18"/>
    <mergeCell ref="Z2:Z11"/>
    <mergeCell ref="AA2:AA11"/>
    <mergeCell ref="Z15:Z18"/>
    <mergeCell ref="Y1:AA1"/>
    <mergeCell ref="S1:T4"/>
    <mergeCell ref="W12:W14"/>
    <mergeCell ref="W7:W11"/>
    <mergeCell ref="S12:T14"/>
    <mergeCell ref="S7:T11"/>
    <mergeCell ref="W5:W6"/>
    <mergeCell ref="S5:T6"/>
    <mergeCell ref="U12:V14"/>
    <mergeCell ref="U7:V11"/>
    <mergeCell ref="S26:S30"/>
    <mergeCell ref="T26:T30"/>
    <mergeCell ref="U19:V25"/>
    <mergeCell ref="T15:T17"/>
    <mergeCell ref="S15:S17"/>
    <mergeCell ref="U15:U17"/>
    <mergeCell ref="V15:V17"/>
    <mergeCell ref="S34:T37"/>
    <mergeCell ref="S38:T39"/>
    <mergeCell ref="Z33:Z36"/>
    <mergeCell ref="Y21:Y30"/>
    <mergeCell ref="Z21:Z30"/>
    <mergeCell ref="S19:T25"/>
    <mergeCell ref="W31:W33"/>
    <mergeCell ref="U26:U30"/>
    <mergeCell ref="W26:W30"/>
    <mergeCell ref="S31:T33"/>
    <mergeCell ref="K1:K16"/>
    <mergeCell ref="L1:L16"/>
    <mergeCell ref="M1:M16"/>
    <mergeCell ref="N1:N16"/>
    <mergeCell ref="I34:J34"/>
    <mergeCell ref="I35:J35"/>
    <mergeCell ref="I36:J36"/>
    <mergeCell ref="Q1:Q6"/>
    <mergeCell ref="Q15:R18"/>
    <mergeCell ref="Q7:Q14"/>
    <mergeCell ref="R1:R4"/>
    <mergeCell ref="R5:R6"/>
    <mergeCell ref="R7:R11"/>
    <mergeCell ref="R12:R14"/>
    <mergeCell ref="I38:J38"/>
    <mergeCell ref="I39:J39"/>
    <mergeCell ref="O1:O16"/>
    <mergeCell ref="A16:J16"/>
    <mergeCell ref="A17:J17"/>
    <mergeCell ref="D18:J18"/>
    <mergeCell ref="F9:J9"/>
    <mergeCell ref="F10:J10"/>
    <mergeCell ref="F11:J11"/>
    <mergeCell ref="I33:J33"/>
    <mergeCell ref="Q38:R39"/>
    <mergeCell ref="Q34:R37"/>
    <mergeCell ref="Q31:R33"/>
    <mergeCell ref="Q26:R30"/>
    <mergeCell ref="Q19:R25"/>
    <mergeCell ref="G33:H33"/>
    <mergeCell ref="G34:H34"/>
    <mergeCell ref="G35:H35"/>
    <mergeCell ref="C25:J25"/>
    <mergeCell ref="A20:J20"/>
    <mergeCell ref="A22:J22"/>
    <mergeCell ref="A23:J23"/>
    <mergeCell ref="A24:J24"/>
    <mergeCell ref="A19:I19"/>
    <mergeCell ref="B26:J26"/>
    <mergeCell ref="A27:J27"/>
    <mergeCell ref="C28:J28"/>
    <mergeCell ref="C29:J29"/>
    <mergeCell ref="B39:F39"/>
    <mergeCell ref="B30:J30"/>
    <mergeCell ref="B33:F33"/>
    <mergeCell ref="B34:F34"/>
    <mergeCell ref="B35:F35"/>
    <mergeCell ref="G36:H36"/>
    <mergeCell ref="G37:H37"/>
    <mergeCell ref="B36:F36"/>
    <mergeCell ref="B37:F37"/>
    <mergeCell ref="I37:J37"/>
    <mergeCell ref="G38:H38"/>
    <mergeCell ref="G39:H39"/>
    <mergeCell ref="A14:J14"/>
    <mergeCell ref="F5:J5"/>
    <mergeCell ref="F6:J6"/>
    <mergeCell ref="F7:J7"/>
    <mergeCell ref="F8:J8"/>
    <mergeCell ref="H21:J21"/>
    <mergeCell ref="A21:G21"/>
    <mergeCell ref="B38:F38"/>
    <mergeCell ref="F1:J1"/>
    <mergeCell ref="F2:J2"/>
    <mergeCell ref="F3:J3"/>
    <mergeCell ref="F4:J4"/>
  </mergeCells>
  <printOptions/>
  <pageMargins left="0.75" right="0.35" top="0.49" bottom="0.49" header="0.59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7"/>
  <sheetViews>
    <sheetView view="pageBreakPreview" zoomScaleSheetLayoutView="100" workbookViewId="0" topLeftCell="A3">
      <selection activeCell="E25" sqref="E25:F25"/>
    </sheetView>
  </sheetViews>
  <sheetFormatPr defaultColWidth="9.140625" defaultRowHeight="12.75"/>
  <cols>
    <col min="1" max="1" width="4.8515625" style="17" customWidth="1"/>
    <col min="2" max="6" width="5.7109375" style="17" customWidth="1"/>
    <col min="7" max="7" width="2.421875" style="17" customWidth="1"/>
    <col min="8" max="9" width="2.7109375" style="17" customWidth="1"/>
    <col min="10" max="14" width="5.7109375" style="17" customWidth="1"/>
    <col min="15" max="15" width="4.140625" style="17" customWidth="1"/>
    <col min="16" max="16" width="3.57421875" style="17" customWidth="1"/>
    <col min="17" max="17" width="5.7109375" style="17" customWidth="1"/>
    <col min="18" max="18" width="4.7109375" style="17" customWidth="1"/>
    <col min="19" max="19" width="4.00390625" style="17" customWidth="1"/>
    <col min="20" max="50" width="5.7109375" style="17" customWidth="1"/>
    <col min="51" max="16384" width="9.140625" style="17" customWidth="1"/>
  </cols>
  <sheetData>
    <row r="1" spans="20:26" ht="11.25" hidden="1">
      <c r="T1" s="110"/>
      <c r="U1" s="110"/>
      <c r="V1" s="110"/>
      <c r="W1" s="110"/>
      <c r="X1" s="110"/>
      <c r="Y1" s="110"/>
      <c r="Z1" s="110"/>
    </row>
    <row r="2" spans="20:26" ht="11.25" hidden="1">
      <c r="T2" s="110"/>
      <c r="U2" s="110"/>
      <c r="V2" s="110"/>
      <c r="W2" s="110"/>
      <c r="X2" s="110"/>
      <c r="Y2" s="110"/>
      <c r="Z2" s="110"/>
    </row>
    <row r="3" spans="1:26" ht="12.75">
      <c r="A3" s="62" t="s">
        <v>74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</row>
    <row r="4" spans="1:26" ht="12.75">
      <c r="A4" s="62" t="s">
        <v>148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5" spans="12:19" ht="11.25">
      <c r="L5" s="17" t="s">
        <v>75</v>
      </c>
      <c r="M5" s="23">
        <f>Розрахунок!F19</f>
        <v>5</v>
      </c>
      <c r="N5" s="17" t="s">
        <v>19</v>
      </c>
      <c r="O5" s="125" t="str">
        <f>Розрахунок!H19</f>
        <v>08 квітня 2013 року</v>
      </c>
      <c r="P5" s="125"/>
      <c r="Q5" s="125"/>
      <c r="R5" s="125"/>
      <c r="S5" s="125"/>
    </row>
    <row r="6" spans="1:5" ht="11.25">
      <c r="A6" s="108" t="s">
        <v>76</v>
      </c>
      <c r="B6" s="108"/>
      <c r="C6" s="108"/>
      <c r="D6" s="108"/>
      <c r="E6" s="18">
        <v>3</v>
      </c>
    </row>
    <row r="7" spans="1:16" ht="9" customHeight="1">
      <c r="A7" s="108" t="s">
        <v>89</v>
      </c>
      <c r="B7" s="108"/>
      <c r="C7" s="108"/>
      <c r="D7" s="108"/>
      <c r="E7" s="108"/>
      <c r="F7" s="165"/>
      <c r="G7" s="165"/>
      <c r="H7" s="165"/>
      <c r="I7" s="165"/>
      <c r="J7" s="165"/>
      <c r="K7" s="55"/>
      <c r="L7" s="55"/>
      <c r="M7" s="55"/>
      <c r="N7" s="55"/>
      <c r="O7" s="55"/>
      <c r="P7" s="55"/>
    </row>
    <row r="8" spans="1:16" ht="9.75" customHeight="1">
      <c r="A8" s="108" t="s">
        <v>90</v>
      </c>
      <c r="B8" s="108"/>
      <c r="C8" s="108"/>
      <c r="D8" s="108"/>
      <c r="E8" s="108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</row>
    <row r="9" ht="11.25" hidden="1"/>
    <row r="10" ht="5.25" customHeight="1"/>
    <row r="11" ht="11.25" hidden="1"/>
    <row r="12" ht="3.75" customHeight="1" hidden="1"/>
    <row r="13" ht="11.25" hidden="1"/>
    <row r="14" ht="11.25" hidden="1"/>
    <row r="15" spans="1:26" ht="27" customHeight="1">
      <c r="A15" s="109" t="s">
        <v>73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</row>
    <row r="16" spans="1:26" ht="6" customHeight="1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</row>
    <row r="17" spans="1:26" ht="11.25">
      <c r="A17" s="109" t="s">
        <v>72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</row>
    <row r="18" spans="1:26" ht="11.25">
      <c r="A18" s="108" t="s">
        <v>57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</row>
    <row r="19" ht="3" customHeight="1"/>
    <row r="20" spans="1:26" ht="54.75" customHeight="1">
      <c r="A20" s="103" t="s">
        <v>45</v>
      </c>
      <c r="B20" s="103" t="s">
        <v>46</v>
      </c>
      <c r="C20" s="103"/>
      <c r="D20" s="103"/>
      <c r="E20" s="103" t="s">
        <v>47</v>
      </c>
      <c r="F20" s="103"/>
      <c r="G20" s="104" t="s">
        <v>48</v>
      </c>
      <c r="H20" s="104"/>
      <c r="I20" s="104"/>
      <c r="J20" s="103" t="s">
        <v>49</v>
      </c>
      <c r="K20" s="103"/>
      <c r="L20" s="103"/>
      <c r="M20" s="103"/>
      <c r="N20" s="103"/>
      <c r="O20" s="104" t="s">
        <v>50</v>
      </c>
      <c r="P20" s="104"/>
      <c r="Q20" s="103" t="s">
        <v>51</v>
      </c>
      <c r="R20" s="103"/>
      <c r="S20" s="103"/>
      <c r="T20" s="103"/>
      <c r="U20" s="103"/>
      <c r="V20" s="103"/>
      <c r="W20" s="103" t="s">
        <v>52</v>
      </c>
      <c r="X20" s="103"/>
      <c r="Y20" s="103"/>
      <c r="Z20" s="104" t="s">
        <v>55</v>
      </c>
    </row>
    <row r="21" spans="1:26" ht="32.25" customHeight="1">
      <c r="A21" s="103"/>
      <c r="B21" s="103"/>
      <c r="C21" s="103"/>
      <c r="D21" s="103"/>
      <c r="E21" s="103"/>
      <c r="F21" s="103"/>
      <c r="G21" s="105"/>
      <c r="H21" s="105"/>
      <c r="I21" s="105"/>
      <c r="J21" s="103"/>
      <c r="K21" s="103"/>
      <c r="L21" s="103"/>
      <c r="M21" s="103"/>
      <c r="N21" s="103"/>
      <c r="O21" s="104"/>
      <c r="P21" s="104"/>
      <c r="Q21" s="103" t="s">
        <v>27</v>
      </c>
      <c r="R21" s="103"/>
      <c r="S21" s="103"/>
      <c r="T21" s="103" t="s">
        <v>29</v>
      </c>
      <c r="U21" s="103"/>
      <c r="V21" s="103"/>
      <c r="W21" s="18" t="s">
        <v>53</v>
      </c>
      <c r="X21" s="103" t="s">
        <v>54</v>
      </c>
      <c r="Y21" s="103"/>
      <c r="Z21" s="104"/>
    </row>
    <row r="22" spans="1:26" ht="11.25">
      <c r="A22" s="103" t="s">
        <v>56</v>
      </c>
      <c r="B22" s="103">
        <f>Розрахунок!E4</f>
        <v>0</v>
      </c>
      <c r="C22" s="103"/>
      <c r="D22" s="103"/>
      <c r="E22" s="115"/>
      <c r="F22" s="121"/>
      <c r="G22" s="122">
        <f>Розрахунок!F6</f>
        <v>44729</v>
      </c>
      <c r="H22" s="123"/>
      <c r="I22" s="124"/>
      <c r="J22" s="114">
        <v>1</v>
      </c>
      <c r="K22" s="115"/>
      <c r="L22" s="115"/>
      <c r="M22" s="115"/>
      <c r="N22" s="115"/>
      <c r="O22" s="115">
        <v>1</v>
      </c>
      <c r="P22" s="115"/>
      <c r="Q22" s="103" t="str">
        <f>Розрахунок!E10</f>
        <v>03 квітня 2013 р.</v>
      </c>
      <c r="R22" s="103"/>
      <c r="S22" s="103"/>
      <c r="T22" s="103" t="str">
        <f>Розрахунок!H10</f>
        <v>05 квітня 2013 р.</v>
      </c>
      <c r="U22" s="103"/>
      <c r="V22" s="103"/>
      <c r="W22" s="103">
        <f>Розрахунок!I13</f>
        <v>3</v>
      </c>
      <c r="X22" s="103">
        <f>Розрахунок!D14</f>
        <v>0</v>
      </c>
      <c r="Y22" s="103"/>
      <c r="Z22" s="119">
        <f>Розрахунок!F18</f>
        <v>1</v>
      </c>
    </row>
    <row r="23" spans="1:26" ht="12.75" customHeight="1">
      <c r="A23" s="103"/>
      <c r="B23" s="103"/>
      <c r="C23" s="103"/>
      <c r="D23" s="103"/>
      <c r="E23" s="115"/>
      <c r="F23" s="121"/>
      <c r="G23" s="116" t="str">
        <f>Розрахунок!D6</f>
        <v>АВЧ</v>
      </c>
      <c r="H23" s="117"/>
      <c r="I23" s="118"/>
      <c r="J23" s="114"/>
      <c r="K23" s="115"/>
      <c r="L23" s="115"/>
      <c r="M23" s="115"/>
      <c r="N23" s="115"/>
      <c r="O23" s="115"/>
      <c r="P23" s="115"/>
      <c r="Q23" s="103"/>
      <c r="R23" s="103"/>
      <c r="S23" s="103"/>
      <c r="T23" s="103"/>
      <c r="U23" s="103"/>
      <c r="V23" s="103"/>
      <c r="W23" s="103"/>
      <c r="X23" s="103"/>
      <c r="Y23" s="103"/>
      <c r="Z23" s="103"/>
    </row>
    <row r="24" spans="1:26" ht="0.75" customHeight="1">
      <c r="A24" s="103"/>
      <c r="B24" s="103"/>
      <c r="C24" s="103"/>
      <c r="D24" s="103"/>
      <c r="E24" s="115"/>
      <c r="F24" s="121"/>
      <c r="G24" s="111"/>
      <c r="H24" s="112"/>
      <c r="I24" s="113"/>
      <c r="J24" s="114"/>
      <c r="K24" s="115"/>
      <c r="L24" s="115"/>
      <c r="M24" s="115"/>
      <c r="N24" s="115"/>
      <c r="O24" s="115"/>
      <c r="P24" s="115"/>
      <c r="Q24" s="103"/>
      <c r="R24" s="103"/>
      <c r="S24" s="103"/>
      <c r="T24" s="103"/>
      <c r="U24" s="103"/>
      <c r="V24" s="103"/>
      <c r="W24" s="103"/>
      <c r="X24" s="103"/>
      <c r="Y24" s="103"/>
      <c r="Z24" s="103"/>
    </row>
    <row r="25" spans="1:26" ht="21" customHeight="1">
      <c r="A25" s="18" t="s">
        <v>143</v>
      </c>
      <c r="B25" s="103">
        <f>Продовження!E4</f>
        <v>0</v>
      </c>
      <c r="C25" s="103"/>
      <c r="D25" s="103"/>
      <c r="E25" s="106"/>
      <c r="F25" s="106"/>
      <c r="G25" s="103" t="s">
        <v>144</v>
      </c>
      <c r="H25" s="103"/>
      <c r="I25" s="103"/>
      <c r="J25" s="106">
        <v>1</v>
      </c>
      <c r="K25" s="106"/>
      <c r="L25" s="106"/>
      <c r="M25" s="106"/>
      <c r="N25" s="106"/>
      <c r="O25" s="106">
        <v>2</v>
      </c>
      <c r="P25" s="106"/>
      <c r="Q25" s="103">
        <f>Продовження!E10</f>
        <v>0</v>
      </c>
      <c r="R25" s="103"/>
      <c r="S25" s="103"/>
      <c r="T25" s="103">
        <f>Продовження!H10</f>
        <v>0</v>
      </c>
      <c r="U25" s="103"/>
      <c r="V25" s="103"/>
      <c r="W25" s="18">
        <f>Продовження!J11</f>
        <v>0</v>
      </c>
      <c r="X25" s="103">
        <f>Продовження!D14</f>
        <v>0</v>
      </c>
      <c r="Y25" s="103"/>
      <c r="Z25" s="39">
        <f>Продовження!F18</f>
        <v>0</v>
      </c>
    </row>
    <row r="26" spans="1:26" ht="11.25">
      <c r="A26" s="120" t="s">
        <v>58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</row>
    <row r="27" spans="1:26" ht="2.2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19"/>
      <c r="Y27" s="19"/>
      <c r="Z27" s="19"/>
    </row>
    <row r="28" spans="1:26" ht="22.5">
      <c r="A28" s="18" t="s">
        <v>45</v>
      </c>
      <c r="B28" s="103" t="s">
        <v>46</v>
      </c>
      <c r="C28" s="103"/>
      <c r="D28" s="103"/>
      <c r="E28" s="103"/>
      <c r="F28" s="103"/>
      <c r="G28" s="103"/>
      <c r="H28" s="103"/>
      <c r="I28" s="103" t="s">
        <v>47</v>
      </c>
      <c r="J28" s="103"/>
      <c r="K28" s="103"/>
      <c r="L28" s="103"/>
      <c r="M28" s="103"/>
      <c r="N28" s="103" t="s">
        <v>59</v>
      </c>
      <c r="O28" s="103"/>
      <c r="P28" s="103"/>
      <c r="Q28" s="103"/>
      <c r="R28" s="103"/>
      <c r="S28" s="103"/>
      <c r="T28" s="103"/>
      <c r="U28" s="103"/>
      <c r="V28" s="103" t="s">
        <v>60</v>
      </c>
      <c r="W28" s="103"/>
      <c r="X28" s="103"/>
      <c r="Y28" s="103"/>
      <c r="Z28" s="103"/>
    </row>
    <row r="29" spans="1:26" ht="11.25">
      <c r="A29" s="21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</row>
    <row r="30" spans="1:23" ht="6.7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 spans="1:26" ht="11.25">
      <c r="A31" s="109" t="s">
        <v>61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</row>
    <row r="32" spans="1:23" ht="6.7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</row>
    <row r="33" spans="1:26" ht="45" customHeight="1">
      <c r="A33" s="103" t="s">
        <v>62</v>
      </c>
      <c r="B33" s="103"/>
      <c r="C33" s="103"/>
      <c r="D33" s="103"/>
      <c r="E33" s="103"/>
      <c r="F33" s="103" t="s">
        <v>46</v>
      </c>
      <c r="G33" s="103"/>
      <c r="H33" s="103"/>
      <c r="I33" s="103"/>
      <c r="J33" s="103" t="s">
        <v>47</v>
      </c>
      <c r="K33" s="103"/>
      <c r="L33" s="103"/>
      <c r="M33" s="103" t="s">
        <v>63</v>
      </c>
      <c r="N33" s="103"/>
      <c r="O33" s="103"/>
      <c r="P33" s="103" t="s">
        <v>64</v>
      </c>
      <c r="Q33" s="103"/>
      <c r="R33" s="103"/>
      <c r="S33" s="103"/>
      <c r="T33" s="103" t="s">
        <v>65</v>
      </c>
      <c r="U33" s="103"/>
      <c r="V33" s="103" t="s">
        <v>66</v>
      </c>
      <c r="W33" s="103"/>
      <c r="X33" s="103" t="s">
        <v>67</v>
      </c>
      <c r="Y33" s="103"/>
      <c r="Z33" s="103"/>
    </row>
    <row r="34" spans="1:26" ht="11.25">
      <c r="A34" s="107" t="s">
        <v>68</v>
      </c>
      <c r="B34" s="107"/>
      <c r="C34" s="107"/>
      <c r="D34" s="107"/>
      <c r="E34" s="107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</row>
    <row r="35" spans="1:26" ht="11.25">
      <c r="A35" s="107" t="s">
        <v>69</v>
      </c>
      <c r="B35" s="107"/>
      <c r="C35" s="107"/>
      <c r="D35" s="107"/>
      <c r="E35" s="107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</row>
    <row r="36" spans="1:26" ht="11.25">
      <c r="A36" s="107" t="s">
        <v>70</v>
      </c>
      <c r="B36" s="107"/>
      <c r="C36" s="107"/>
      <c r="D36" s="107"/>
      <c r="E36" s="107"/>
      <c r="F36" s="103"/>
      <c r="G36" s="103"/>
      <c r="H36" s="103"/>
      <c r="I36" s="103"/>
      <c r="J36" s="103"/>
      <c r="K36" s="103"/>
      <c r="L36" s="103"/>
      <c r="M36" s="103" t="s">
        <v>71</v>
      </c>
      <c r="N36" s="103"/>
      <c r="O36" s="103"/>
      <c r="P36" s="103" t="s">
        <v>71</v>
      </c>
      <c r="Q36" s="103"/>
      <c r="R36" s="103"/>
      <c r="S36" s="103"/>
      <c r="T36" s="103" t="s">
        <v>71</v>
      </c>
      <c r="U36" s="103"/>
      <c r="V36" s="103" t="s">
        <v>71</v>
      </c>
      <c r="W36" s="103"/>
      <c r="X36" s="103"/>
      <c r="Y36" s="103"/>
      <c r="Z36" s="103"/>
    </row>
    <row r="37" ht="5.25" customHeight="1"/>
    <row r="38" spans="1:26" ht="12.75" customHeight="1">
      <c r="A38" s="109" t="s">
        <v>77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</row>
    <row r="39" ht="5.25" customHeight="1"/>
    <row r="40" spans="1:26" ht="22.5" customHeight="1">
      <c r="A40" s="103" t="s">
        <v>45</v>
      </c>
      <c r="B40" s="103" t="s">
        <v>46</v>
      </c>
      <c r="C40" s="103"/>
      <c r="D40" s="103"/>
      <c r="E40" s="103" t="s">
        <v>78</v>
      </c>
      <c r="F40" s="103"/>
      <c r="G40" s="103" t="s">
        <v>79</v>
      </c>
      <c r="H40" s="103"/>
      <c r="I40" s="103"/>
      <c r="J40" s="103"/>
      <c r="K40" s="103"/>
      <c r="L40" s="103" t="s">
        <v>88</v>
      </c>
      <c r="M40" s="103"/>
      <c r="N40" s="103"/>
      <c r="O40" s="103"/>
      <c r="P40" s="103"/>
      <c r="Q40" s="103" t="s">
        <v>87</v>
      </c>
      <c r="R40" s="103"/>
      <c r="S40" s="103"/>
      <c r="T40" s="103"/>
      <c r="U40" s="103"/>
      <c r="V40" s="103"/>
      <c r="W40" s="103" t="s">
        <v>81</v>
      </c>
      <c r="X40" s="103"/>
      <c r="Y40" s="103"/>
      <c r="Z40" s="104" t="s">
        <v>80</v>
      </c>
    </row>
    <row r="41" spans="1:26" ht="21.75" customHeight="1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 t="s">
        <v>84</v>
      </c>
      <c r="R41" s="103"/>
      <c r="S41" s="21" t="s">
        <v>85</v>
      </c>
      <c r="T41" s="103" t="s">
        <v>86</v>
      </c>
      <c r="U41" s="103"/>
      <c r="V41" s="103"/>
      <c r="W41" s="18" t="s">
        <v>82</v>
      </c>
      <c r="X41" s="103" t="s">
        <v>83</v>
      </c>
      <c r="Y41" s="103"/>
      <c r="Z41" s="104"/>
    </row>
    <row r="42" spans="1:26" ht="11.25">
      <c r="A42" s="18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8"/>
      <c r="T42" s="103"/>
      <c r="U42" s="103"/>
      <c r="V42" s="103"/>
      <c r="W42" s="18"/>
      <c r="X42" s="103"/>
      <c r="Y42" s="103"/>
      <c r="Z42" s="18"/>
    </row>
    <row r="43" ht="5.25" customHeight="1"/>
    <row r="44" spans="1:25" ht="15" customHeight="1">
      <c r="A44" s="110" t="s">
        <v>91</v>
      </c>
      <c r="B44" s="110"/>
      <c r="C44" s="110"/>
      <c r="D44" s="110"/>
      <c r="E44" s="112"/>
      <c r="F44" s="112"/>
      <c r="G44" s="112"/>
      <c r="I44" s="127"/>
      <c r="J44" s="127"/>
      <c r="K44" s="127"/>
      <c r="L44" s="127"/>
      <c r="N44" s="110" t="s">
        <v>90</v>
      </c>
      <c r="O44" s="110"/>
      <c r="P44" s="110"/>
      <c r="Q44" s="110"/>
      <c r="R44" s="112"/>
      <c r="S44" s="112"/>
      <c r="T44" s="112"/>
      <c r="V44" s="127"/>
      <c r="W44" s="127"/>
      <c r="X44" s="127"/>
      <c r="Y44" s="127"/>
    </row>
    <row r="45" spans="5:25" ht="19.5" customHeight="1">
      <c r="E45" s="110"/>
      <c r="F45" s="110"/>
      <c r="G45" s="110"/>
      <c r="R45" s="126"/>
      <c r="S45" s="126"/>
      <c r="T45" s="126"/>
      <c r="V45" s="128"/>
      <c r="W45" s="128"/>
      <c r="X45" s="128"/>
      <c r="Y45" s="128"/>
    </row>
    <row r="46" spans="5:25" ht="12.75" customHeight="1">
      <c r="E46" s="110"/>
      <c r="F46" s="110"/>
      <c r="G46" s="110"/>
      <c r="R46" s="126"/>
      <c r="S46" s="126"/>
      <c r="T46" s="126"/>
      <c r="V46" s="126"/>
      <c r="W46" s="126"/>
      <c r="X46" s="126"/>
      <c r="Y46" s="126"/>
    </row>
    <row r="47" spans="5:20" ht="11.25">
      <c r="E47" s="110"/>
      <c r="F47" s="110"/>
      <c r="G47" s="110"/>
      <c r="R47" s="110"/>
      <c r="S47" s="110"/>
      <c r="T47" s="110"/>
    </row>
  </sheetData>
  <mergeCells count="122">
    <mergeCell ref="Q25:S25"/>
    <mergeCell ref="T25:V25"/>
    <mergeCell ref="X25:Y25"/>
    <mergeCell ref="B25:D25"/>
    <mergeCell ref="E25:F25"/>
    <mergeCell ref="G25:I25"/>
    <mergeCell ref="J25:N25"/>
    <mergeCell ref="R46:T46"/>
    <mergeCell ref="R47:T47"/>
    <mergeCell ref="V44:Y44"/>
    <mergeCell ref="V45:Y45"/>
    <mergeCell ref="V46:Y46"/>
    <mergeCell ref="E46:G46"/>
    <mergeCell ref="E47:G47"/>
    <mergeCell ref="I44:L44"/>
    <mergeCell ref="N44:Q44"/>
    <mergeCell ref="Q42:R42"/>
    <mergeCell ref="T42:V42"/>
    <mergeCell ref="X42:Y42"/>
    <mergeCell ref="A7:E7"/>
    <mergeCell ref="A8:E8"/>
    <mergeCell ref="L40:P41"/>
    <mergeCell ref="B42:D42"/>
    <mergeCell ref="E42:F42"/>
    <mergeCell ref="G42:K42"/>
    <mergeCell ref="L42:P42"/>
    <mergeCell ref="Z40:Z41"/>
    <mergeCell ref="W40:Y40"/>
    <mergeCell ref="X41:Y41"/>
    <mergeCell ref="Q40:V40"/>
    <mergeCell ref="Q41:R41"/>
    <mergeCell ref="T41:V41"/>
    <mergeCell ref="A40:A41"/>
    <mergeCell ref="B40:D41"/>
    <mergeCell ref="E40:F41"/>
    <mergeCell ref="A44:D44"/>
    <mergeCell ref="E44:G44"/>
    <mergeCell ref="G40:K41"/>
    <mergeCell ref="O5:S5"/>
    <mergeCell ref="A6:D6"/>
    <mergeCell ref="A38:Z38"/>
    <mergeCell ref="E45:G45"/>
    <mergeCell ref="R44:T44"/>
    <mergeCell ref="R45:T45"/>
    <mergeCell ref="V34:W34"/>
    <mergeCell ref="V35:W35"/>
    <mergeCell ref="V36:W36"/>
    <mergeCell ref="X33:Z33"/>
    <mergeCell ref="T1:Z1"/>
    <mergeCell ref="T2:Z2"/>
    <mergeCell ref="A3:Z3"/>
    <mergeCell ref="A4:Z4"/>
    <mergeCell ref="Z20:Z21"/>
    <mergeCell ref="A26:Z26"/>
    <mergeCell ref="A20:A21"/>
    <mergeCell ref="X21:Y21"/>
    <mergeCell ref="W20:Y20"/>
    <mergeCell ref="B22:D24"/>
    <mergeCell ref="A22:A24"/>
    <mergeCell ref="T22:V24"/>
    <mergeCell ref="E22:F24"/>
    <mergeCell ref="G22:I22"/>
    <mergeCell ref="X35:Z35"/>
    <mergeCell ref="X36:Z36"/>
    <mergeCell ref="W22:W24"/>
    <mergeCell ref="X22:Y24"/>
    <mergeCell ref="Z22:Z24"/>
    <mergeCell ref="V28:Z28"/>
    <mergeCell ref="V33:W33"/>
    <mergeCell ref="A31:Z31"/>
    <mergeCell ref="B29:H29"/>
    <mergeCell ref="I29:M29"/>
    <mergeCell ref="G24:I24"/>
    <mergeCell ref="J22:N24"/>
    <mergeCell ref="O22:P24"/>
    <mergeCell ref="X34:Z34"/>
    <mergeCell ref="V29:Z29"/>
    <mergeCell ref="Q22:S24"/>
    <mergeCell ref="B28:H28"/>
    <mergeCell ref="I28:M28"/>
    <mergeCell ref="N28:U28"/>
    <mergeCell ref="G23:I23"/>
    <mergeCell ref="A18:Z18"/>
    <mergeCell ref="A15:Z15"/>
    <mergeCell ref="A16:Z16"/>
    <mergeCell ref="A17:Z17"/>
    <mergeCell ref="A36:E36"/>
    <mergeCell ref="F33:I33"/>
    <mergeCell ref="F34:I34"/>
    <mergeCell ref="F35:I35"/>
    <mergeCell ref="F36:I36"/>
    <mergeCell ref="A33:E33"/>
    <mergeCell ref="A34:E34"/>
    <mergeCell ref="A35:E35"/>
    <mergeCell ref="J36:L36"/>
    <mergeCell ref="M33:O33"/>
    <mergeCell ref="M34:O34"/>
    <mergeCell ref="M35:O35"/>
    <mergeCell ref="M36:O36"/>
    <mergeCell ref="J33:L33"/>
    <mergeCell ref="J34:L34"/>
    <mergeCell ref="J35:L35"/>
    <mergeCell ref="T21:V21"/>
    <mergeCell ref="P36:S36"/>
    <mergeCell ref="T33:U33"/>
    <mergeCell ref="T34:U34"/>
    <mergeCell ref="T35:U35"/>
    <mergeCell ref="T36:U36"/>
    <mergeCell ref="P33:S33"/>
    <mergeCell ref="P34:S34"/>
    <mergeCell ref="P35:S35"/>
    <mergeCell ref="O25:P25"/>
    <mergeCell ref="N29:U29"/>
    <mergeCell ref="F7:J7"/>
    <mergeCell ref="F8:P8"/>
    <mergeCell ref="B20:D21"/>
    <mergeCell ref="E20:F21"/>
    <mergeCell ref="G20:I21"/>
    <mergeCell ref="J20:N21"/>
    <mergeCell ref="O20:P21"/>
    <mergeCell ref="Q21:S21"/>
    <mergeCell ref="Q20:V20"/>
  </mergeCells>
  <printOptions/>
  <pageMargins left="0.7874015748031497" right="0.3937007874015748" top="0.44" bottom="0.3937007874015748" header="0.42" footer="0.3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E29" sqref="E29:G29"/>
    </sheetView>
  </sheetViews>
  <sheetFormatPr defaultColWidth="9.140625" defaultRowHeight="12.75"/>
  <cols>
    <col min="1" max="1" width="8.140625" style="0" customWidth="1"/>
    <col min="2" max="2" width="2.8515625" style="0" customWidth="1"/>
    <col min="3" max="3" width="14.57421875" style="0" customWidth="1"/>
    <col min="4" max="4" width="11.8515625" style="0" customWidth="1"/>
    <col min="6" max="6" width="14.28125" style="0" customWidth="1"/>
    <col min="7" max="7" width="11.57421875" style="0" customWidth="1"/>
    <col min="8" max="8" width="2.8515625" style="0" customWidth="1"/>
    <col min="9" max="9" width="12.28125" style="0" customWidth="1"/>
    <col min="10" max="10" width="7.7109375" style="0" customWidth="1"/>
  </cols>
  <sheetData>
    <row r="1" spans="1:10" ht="12.75">
      <c r="A1" s="63" t="s">
        <v>14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2.75">
      <c r="A2" s="63" t="s">
        <v>15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2.75">
      <c r="A3" s="49"/>
      <c r="B3" s="49"/>
      <c r="C3" s="49"/>
      <c r="D3" s="49"/>
      <c r="E3" s="49"/>
      <c r="F3" s="49"/>
      <c r="G3" s="49"/>
      <c r="H3" s="49"/>
      <c r="I3" s="49"/>
      <c r="J3" s="49"/>
    </row>
    <row r="4" spans="1:10" ht="12.75">
      <c r="A4" s="60" t="s">
        <v>17</v>
      </c>
      <c r="B4" s="60"/>
      <c r="C4" s="60"/>
      <c r="D4" s="60"/>
      <c r="E4" s="129"/>
      <c r="F4" s="129"/>
      <c r="G4" s="129"/>
      <c r="H4" s="129"/>
      <c r="I4" s="129"/>
      <c r="J4" s="129"/>
    </row>
    <row r="5" spans="1:10" ht="12.75">
      <c r="A5" s="60" t="s">
        <v>16</v>
      </c>
      <c r="B5" s="60"/>
      <c r="C5" s="60"/>
      <c r="D5" s="60"/>
      <c r="E5" s="130"/>
      <c r="F5" s="130"/>
      <c r="G5" s="130"/>
      <c r="H5" s="130"/>
      <c r="I5" s="130"/>
      <c r="J5" s="130"/>
    </row>
    <row r="6" spans="1:10" ht="12.75">
      <c r="A6" s="10" t="s">
        <v>18</v>
      </c>
      <c r="B6" s="10"/>
      <c r="C6" s="10"/>
      <c r="D6" s="33"/>
      <c r="E6" s="12" t="s">
        <v>20</v>
      </c>
      <c r="F6" s="31"/>
      <c r="G6" s="12" t="s">
        <v>19</v>
      </c>
      <c r="H6" s="131"/>
      <c r="I6" s="131"/>
      <c r="J6" s="131"/>
    </row>
    <row r="7" spans="1:10" ht="12.75">
      <c r="A7" s="10" t="s">
        <v>21</v>
      </c>
      <c r="B7" s="10"/>
      <c r="C7" s="1"/>
      <c r="D7" s="131"/>
      <c r="E7" s="131"/>
      <c r="F7" s="131"/>
      <c r="G7" s="131"/>
      <c r="H7" s="131"/>
      <c r="I7" s="131"/>
      <c r="J7" s="131"/>
    </row>
    <row r="8" spans="1:10" ht="12.75">
      <c r="A8" s="60" t="s">
        <v>22</v>
      </c>
      <c r="B8" s="60"/>
      <c r="C8" s="60"/>
      <c r="D8" s="60"/>
      <c r="E8" s="60"/>
      <c r="F8" s="130"/>
      <c r="G8" s="130"/>
      <c r="H8" s="130"/>
      <c r="I8" s="130"/>
      <c r="J8" s="130"/>
    </row>
    <row r="9" spans="1:10" ht="12.75">
      <c r="A9" s="6"/>
      <c r="B9" s="6"/>
      <c r="C9" s="6"/>
      <c r="D9" s="6"/>
      <c r="E9" s="6"/>
      <c r="F9" s="11"/>
      <c r="G9" s="11"/>
      <c r="H9" s="11"/>
      <c r="I9" s="11"/>
      <c r="J9" s="11"/>
    </row>
    <row r="10" spans="1:10" ht="12.75">
      <c r="A10" t="s">
        <v>28</v>
      </c>
      <c r="E10" s="131"/>
      <c r="F10" s="131"/>
      <c r="G10" s="12" t="s">
        <v>29</v>
      </c>
      <c r="H10" s="131"/>
      <c r="I10" s="131"/>
      <c r="J10" s="131"/>
    </row>
    <row r="11" spans="1:10" ht="12.75">
      <c r="A11" s="132" t="s">
        <v>23</v>
      </c>
      <c r="B11" s="132"/>
      <c r="C11" s="132"/>
      <c r="D11" s="31"/>
      <c r="E11" s="132" t="s">
        <v>24</v>
      </c>
      <c r="F11" s="132"/>
      <c r="G11" s="31"/>
      <c r="H11" s="133" t="s">
        <v>25</v>
      </c>
      <c r="I11" s="133"/>
      <c r="J11" s="32">
        <f>D11-G11</f>
        <v>0</v>
      </c>
    </row>
    <row r="12" spans="1:10" ht="12.75">
      <c r="A12" s="5"/>
      <c r="B12" s="5"/>
      <c r="C12" s="5"/>
      <c r="D12" s="11"/>
      <c r="E12" s="5"/>
      <c r="F12" s="5"/>
      <c r="G12" s="11"/>
      <c r="H12" s="5"/>
      <c r="I12" s="5"/>
      <c r="J12" s="11"/>
    </row>
    <row r="13" spans="1:10" ht="12.75">
      <c r="A13" s="10" t="s">
        <v>37</v>
      </c>
      <c r="B13" s="10"/>
      <c r="C13" s="10"/>
      <c r="D13" s="10"/>
      <c r="E13" s="10"/>
      <c r="F13" s="5"/>
      <c r="G13" s="11"/>
      <c r="H13" s="5"/>
      <c r="I13" s="7">
        <f>J11</f>
        <v>0</v>
      </c>
      <c r="J13" s="11"/>
    </row>
    <row r="14" spans="1:10" ht="12.75">
      <c r="A14" s="49" t="s">
        <v>35</v>
      </c>
      <c r="B14" s="49"/>
      <c r="C14" s="49"/>
      <c r="D14" s="31"/>
      <c r="E14" s="10" t="s">
        <v>38</v>
      </c>
      <c r="F14" s="10"/>
      <c r="G14" s="36" t="s">
        <v>138</v>
      </c>
      <c r="H14" s="15" t="s">
        <v>40</v>
      </c>
      <c r="I14" s="32"/>
      <c r="J14" s="11"/>
    </row>
    <row r="15" spans="1:10" ht="12.75">
      <c r="A15" s="5"/>
      <c r="B15" s="5"/>
      <c r="C15" s="5" t="s">
        <v>36</v>
      </c>
      <c r="D15" s="32">
        <v>0</v>
      </c>
      <c r="E15" s="5"/>
      <c r="F15" s="1"/>
      <c r="G15" s="37" t="s">
        <v>139</v>
      </c>
      <c r="H15" s="15" t="s">
        <v>40</v>
      </c>
      <c r="I15" s="32"/>
      <c r="J15" s="11"/>
    </row>
    <row r="16" spans="1:10" ht="12.75">
      <c r="A16" s="5"/>
      <c r="B16" s="5"/>
      <c r="C16" s="5"/>
      <c r="D16" s="11"/>
      <c r="E16" s="5"/>
      <c r="F16" s="5"/>
      <c r="G16" s="11"/>
      <c r="H16" s="5"/>
      <c r="I16" s="5"/>
      <c r="J16" s="11"/>
    </row>
    <row r="17" spans="1:10" ht="12.75">
      <c r="A17" s="5"/>
      <c r="B17" s="5"/>
      <c r="C17" s="5"/>
      <c r="D17" s="11"/>
      <c r="E17" s="5"/>
      <c r="F17" s="5"/>
      <c r="G17" s="11"/>
      <c r="H17" s="5"/>
      <c r="I17" s="5"/>
      <c r="J17" s="11"/>
    </row>
    <row r="18" spans="1:6" ht="12.75">
      <c r="A18" t="s">
        <v>26</v>
      </c>
      <c r="F18" s="34"/>
    </row>
    <row r="19" spans="1:10" ht="12.75">
      <c r="A19" t="s">
        <v>30</v>
      </c>
      <c r="F19" s="32"/>
      <c r="G19" s="1" t="s">
        <v>19</v>
      </c>
      <c r="H19" s="131" t="s">
        <v>140</v>
      </c>
      <c r="I19" s="131"/>
      <c r="J19" s="131"/>
    </row>
    <row r="23" spans="1:10" ht="12.75">
      <c r="A23" s="63" t="s">
        <v>12</v>
      </c>
      <c r="B23" s="63"/>
      <c r="C23" s="63"/>
      <c r="D23" s="63"/>
      <c r="E23" s="63"/>
      <c r="F23" s="63"/>
      <c r="G23" s="63"/>
      <c r="H23" s="63"/>
      <c r="I23" s="63"/>
      <c r="J23" s="63"/>
    </row>
    <row r="24" spans="8:9" ht="12.75">
      <c r="H24" s="5"/>
      <c r="I24" s="5"/>
    </row>
    <row r="25" spans="2:9" s="2" customFormat="1" ht="35.25" customHeight="1">
      <c r="B25" s="134" t="s">
        <v>0</v>
      </c>
      <c r="C25" s="135"/>
      <c r="D25" s="3" t="s">
        <v>1</v>
      </c>
      <c r="E25" s="136" t="s">
        <v>2</v>
      </c>
      <c r="F25" s="136"/>
      <c r="G25" s="136"/>
      <c r="H25" s="136" t="s">
        <v>3</v>
      </c>
      <c r="I25" s="136"/>
    </row>
    <row r="26" spans="2:9" ht="12.75">
      <c r="B26" s="137">
        <v>41153</v>
      </c>
      <c r="C26" s="138"/>
      <c r="D26" s="35"/>
      <c r="E26" s="139"/>
      <c r="F26" s="140"/>
      <c r="G26" s="141"/>
      <c r="H26" s="142"/>
      <c r="I26" s="142"/>
    </row>
    <row r="27" spans="2:9" ht="12.75">
      <c r="B27" s="137">
        <v>41183</v>
      </c>
      <c r="C27" s="138"/>
      <c r="D27" s="35"/>
      <c r="E27" s="139"/>
      <c r="F27" s="140"/>
      <c r="G27" s="141"/>
      <c r="H27" s="142"/>
      <c r="I27" s="142"/>
    </row>
    <row r="28" spans="2:9" ht="12.75">
      <c r="B28" s="137">
        <v>41214</v>
      </c>
      <c r="C28" s="138"/>
      <c r="D28" s="35"/>
      <c r="E28" s="139"/>
      <c r="F28" s="140"/>
      <c r="G28" s="141"/>
      <c r="H28" s="142"/>
      <c r="I28" s="142"/>
    </row>
    <row r="29" spans="2:9" ht="12.75">
      <c r="B29" s="137">
        <v>41244</v>
      </c>
      <c r="C29" s="138"/>
      <c r="D29" s="35"/>
      <c r="E29" s="139"/>
      <c r="F29" s="140"/>
      <c r="G29" s="141"/>
      <c r="H29" s="142"/>
      <c r="I29" s="142"/>
    </row>
    <row r="30" spans="2:9" ht="12.75">
      <c r="B30" s="137">
        <v>41275</v>
      </c>
      <c r="C30" s="138"/>
      <c r="D30" s="35"/>
      <c r="E30" s="139"/>
      <c r="F30" s="140"/>
      <c r="G30" s="141"/>
      <c r="H30" s="142"/>
      <c r="I30" s="142"/>
    </row>
    <row r="31" spans="2:9" ht="12.75">
      <c r="B31" s="137">
        <v>41306</v>
      </c>
      <c r="C31" s="143"/>
      <c r="D31" s="35"/>
      <c r="E31" s="139"/>
      <c r="F31" s="140"/>
      <c r="G31" s="141"/>
      <c r="H31" s="142"/>
      <c r="I31" s="142"/>
    </row>
    <row r="32" spans="2:9" ht="12.75">
      <c r="B32" s="4" t="s">
        <v>4</v>
      </c>
      <c r="C32" s="4"/>
      <c r="D32" s="14">
        <f>SUM(D26:D31)</f>
        <v>0</v>
      </c>
      <c r="E32" s="144">
        <f>SUM(E26:E31)</f>
        <v>0</v>
      </c>
      <c r="F32" s="145"/>
      <c r="G32" s="146"/>
      <c r="H32" s="147" t="e">
        <f>E32/D32</f>
        <v>#DIV/0!</v>
      </c>
      <c r="I32" s="147"/>
    </row>
    <row r="34" spans="1:10" ht="12.75">
      <c r="A34" s="63" t="s">
        <v>11</v>
      </c>
      <c r="B34" s="63"/>
      <c r="C34" s="63"/>
      <c r="D34" s="63"/>
      <c r="E34" s="63"/>
      <c r="F34" s="63"/>
      <c r="G34" s="63"/>
      <c r="H34" s="63"/>
      <c r="I34" s="63"/>
      <c r="J34" s="63"/>
    </row>
    <row r="35" spans="8:9" ht="12.75">
      <c r="H35" s="5"/>
      <c r="I35" s="5" t="s">
        <v>13</v>
      </c>
    </row>
    <row r="36" spans="2:9" s="2" customFormat="1" ht="61.5" customHeight="1">
      <c r="B36" s="134" t="s">
        <v>5</v>
      </c>
      <c r="C36" s="135"/>
      <c r="D36" s="3" t="s">
        <v>6</v>
      </c>
      <c r="E36" s="3" t="s">
        <v>7</v>
      </c>
      <c r="F36" s="3" t="s">
        <v>8</v>
      </c>
      <c r="G36" s="3" t="s">
        <v>9</v>
      </c>
      <c r="H36" s="136" t="s">
        <v>10</v>
      </c>
      <c r="I36" s="136"/>
    </row>
    <row r="37" spans="2:9" ht="12.75">
      <c r="B37" s="13" t="s">
        <v>31</v>
      </c>
      <c r="C37" s="38">
        <f>E10</f>
        <v>0</v>
      </c>
      <c r="D37" s="153">
        <f>J11</f>
        <v>0</v>
      </c>
      <c r="E37" s="155">
        <f>F18</f>
        <v>0</v>
      </c>
      <c r="F37" s="156"/>
      <c r="G37" s="158">
        <f>D37*E37*F37</f>
        <v>0</v>
      </c>
      <c r="H37" s="148"/>
      <c r="I37" s="149"/>
    </row>
    <row r="38" spans="2:9" ht="12.75">
      <c r="B38" s="13" t="s">
        <v>29</v>
      </c>
      <c r="C38" s="38">
        <f>H10</f>
        <v>0</v>
      </c>
      <c r="D38" s="154"/>
      <c r="E38" s="154"/>
      <c r="F38" s="157"/>
      <c r="G38" s="159"/>
      <c r="H38" s="150"/>
      <c r="I38" s="151"/>
    </row>
    <row r="40" spans="1:9" ht="12.75">
      <c r="A40" s="10" t="s">
        <v>32</v>
      </c>
      <c r="B40" s="10"/>
      <c r="C40" s="10"/>
      <c r="D40" s="10"/>
      <c r="E40" s="10"/>
      <c r="H40" s="152">
        <f>G37</f>
        <v>0</v>
      </c>
      <c r="I40" s="152"/>
    </row>
    <row r="41" spans="4:9" ht="12.75">
      <c r="D41" s="132" t="s">
        <v>34</v>
      </c>
      <c r="E41" s="132"/>
      <c r="F41" s="7" t="str">
        <f>G14</f>
        <v>березень</v>
      </c>
      <c r="G41" t="s">
        <v>33</v>
      </c>
      <c r="H41" s="145" t="e">
        <f>H40*I14/I13</f>
        <v>#DIV/0!</v>
      </c>
      <c r="I41" s="145"/>
    </row>
    <row r="42" spans="6:9" ht="12.75">
      <c r="F42" s="8" t="str">
        <f>G15</f>
        <v>квітень</v>
      </c>
      <c r="G42" t="s">
        <v>33</v>
      </c>
      <c r="H42" s="145" t="e">
        <f>H40*I15/I13</f>
        <v>#DIV/0!</v>
      </c>
      <c r="I42" s="145"/>
    </row>
    <row r="44" spans="5:9" ht="12.75">
      <c r="E44" t="s">
        <v>41</v>
      </c>
      <c r="H44" s="162" t="e">
        <f>H40*D14/I13</f>
        <v>#DIV/0!</v>
      </c>
      <c r="I44" s="163"/>
    </row>
    <row r="45" spans="6:9" ht="12.75">
      <c r="F45" s="49" t="s">
        <v>42</v>
      </c>
      <c r="G45" s="49"/>
      <c r="H45" s="145" t="e">
        <f>H40*D15/I13</f>
        <v>#DIV/0!</v>
      </c>
      <c r="I45" s="164"/>
    </row>
    <row r="47" spans="1:9" ht="12.75">
      <c r="A47" s="10" t="s">
        <v>43</v>
      </c>
      <c r="B47" s="10"/>
      <c r="C47" s="10"/>
      <c r="E47" s="160"/>
      <c r="F47" s="160"/>
      <c r="G47" s="161" t="s">
        <v>44</v>
      </c>
      <c r="H47" s="161"/>
      <c r="I47" s="161"/>
    </row>
    <row r="49" spans="1:3" ht="12.75">
      <c r="A49" s="66" t="str">
        <f>H19</f>
        <v>08 квітня 2013 року</v>
      </c>
      <c r="B49" s="66"/>
      <c r="C49" s="66"/>
    </row>
  </sheetData>
  <mergeCells count="55">
    <mergeCell ref="E47:F47"/>
    <mergeCell ref="G47:I47"/>
    <mergeCell ref="A49:C49"/>
    <mergeCell ref="H42:I42"/>
    <mergeCell ref="H44:I44"/>
    <mergeCell ref="F45:G45"/>
    <mergeCell ref="H45:I45"/>
    <mergeCell ref="H37:I38"/>
    <mergeCell ref="H40:I40"/>
    <mergeCell ref="D41:E41"/>
    <mergeCell ref="H41:I41"/>
    <mergeCell ref="D37:D38"/>
    <mergeCell ref="E37:E38"/>
    <mergeCell ref="F37:F38"/>
    <mergeCell ref="G37:G38"/>
    <mergeCell ref="H32:I32"/>
    <mergeCell ref="A34:J34"/>
    <mergeCell ref="B36:C36"/>
    <mergeCell ref="H36:I36"/>
    <mergeCell ref="E30:G30"/>
    <mergeCell ref="B31:C31"/>
    <mergeCell ref="E31:G31"/>
    <mergeCell ref="E32:G32"/>
    <mergeCell ref="B26:C26"/>
    <mergeCell ref="E26:G26"/>
    <mergeCell ref="H26:I31"/>
    <mergeCell ref="B27:C27"/>
    <mergeCell ref="E27:G27"/>
    <mergeCell ref="B28:C28"/>
    <mergeCell ref="E28:G28"/>
    <mergeCell ref="B29:C29"/>
    <mergeCell ref="E29:G29"/>
    <mergeCell ref="B30:C30"/>
    <mergeCell ref="H19:J19"/>
    <mergeCell ref="A23:J23"/>
    <mergeCell ref="B25:C25"/>
    <mergeCell ref="E25:G25"/>
    <mergeCell ref="H25:I25"/>
    <mergeCell ref="A11:C11"/>
    <mergeCell ref="E11:F11"/>
    <mergeCell ref="H11:I11"/>
    <mergeCell ref="A14:C14"/>
    <mergeCell ref="A8:E8"/>
    <mergeCell ref="F8:J8"/>
    <mergeCell ref="E10:F10"/>
    <mergeCell ref="H10:J10"/>
    <mergeCell ref="A5:D5"/>
    <mergeCell ref="E5:J5"/>
    <mergeCell ref="H6:J6"/>
    <mergeCell ref="D7:J7"/>
    <mergeCell ref="A1:J1"/>
    <mergeCell ref="A2:J2"/>
    <mergeCell ref="A3:J3"/>
    <mergeCell ref="A4:D4"/>
    <mergeCell ref="E4:J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9"/>
  <sheetViews>
    <sheetView tabSelected="1" view="pageBreakPreview" zoomScaleSheetLayoutView="100" workbookViewId="0" topLeftCell="A1">
      <selection activeCell="H32" sqref="H32:I32"/>
    </sheetView>
  </sheetViews>
  <sheetFormatPr defaultColWidth="9.140625" defaultRowHeight="12.75"/>
  <cols>
    <col min="1" max="1" width="8.140625" style="0" customWidth="1"/>
    <col min="2" max="2" width="2.8515625" style="0" customWidth="1"/>
    <col min="3" max="3" width="14.57421875" style="0" customWidth="1"/>
    <col min="4" max="4" width="11.8515625" style="0" customWidth="1"/>
    <col min="6" max="6" width="14.28125" style="0" customWidth="1"/>
    <col min="7" max="7" width="11.57421875" style="0" customWidth="1"/>
    <col min="8" max="8" width="2.8515625" style="0" customWidth="1"/>
    <col min="9" max="9" width="12.28125" style="0" customWidth="1"/>
    <col min="10" max="10" width="7.7109375" style="0" customWidth="1"/>
  </cols>
  <sheetData>
    <row r="1" spans="1:10" ht="12.75">
      <c r="A1" s="63" t="s">
        <v>14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2.75">
      <c r="A2" s="63" t="s">
        <v>15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2.75">
      <c r="A3" s="49"/>
      <c r="B3" s="49"/>
      <c r="C3" s="49"/>
      <c r="D3" s="49"/>
      <c r="E3" s="49"/>
      <c r="F3" s="49"/>
      <c r="G3" s="49"/>
      <c r="H3" s="49"/>
      <c r="I3" s="49"/>
      <c r="J3" s="49"/>
    </row>
    <row r="4" spans="1:10" ht="12.75">
      <c r="A4" s="60" t="s">
        <v>17</v>
      </c>
      <c r="B4" s="60"/>
      <c r="C4" s="60"/>
      <c r="D4" s="60"/>
      <c r="E4" s="129"/>
      <c r="F4" s="129"/>
      <c r="G4" s="129"/>
      <c r="H4" s="129"/>
      <c r="I4" s="129"/>
      <c r="J4" s="129"/>
    </row>
    <row r="5" spans="1:10" ht="12.75">
      <c r="A5" s="60" t="s">
        <v>16</v>
      </c>
      <c r="B5" s="60"/>
      <c r="C5" s="60"/>
      <c r="D5" s="60"/>
      <c r="E5" s="130"/>
      <c r="F5" s="130"/>
      <c r="G5" s="130"/>
      <c r="H5" s="130"/>
      <c r="I5" s="130"/>
      <c r="J5" s="130"/>
    </row>
    <row r="6" spans="1:10" ht="12.75">
      <c r="A6" s="10" t="s">
        <v>18</v>
      </c>
      <c r="B6" s="10"/>
      <c r="C6" s="10"/>
      <c r="D6" s="33" t="s">
        <v>142</v>
      </c>
      <c r="E6" s="12" t="s">
        <v>20</v>
      </c>
      <c r="F6" s="31">
        <v>44729</v>
      </c>
      <c r="G6" s="12" t="s">
        <v>19</v>
      </c>
      <c r="H6" s="131" t="s">
        <v>146</v>
      </c>
      <c r="I6" s="131"/>
      <c r="J6" s="131"/>
    </row>
    <row r="7" spans="1:10" ht="12.75">
      <c r="A7" s="10" t="s">
        <v>21</v>
      </c>
      <c r="B7" s="10"/>
      <c r="C7" s="1"/>
      <c r="D7" s="131" t="s">
        <v>136</v>
      </c>
      <c r="E7" s="131"/>
      <c r="F7" s="131"/>
      <c r="G7" s="131"/>
      <c r="H7" s="131"/>
      <c r="I7" s="131"/>
      <c r="J7" s="131"/>
    </row>
    <row r="8" spans="1:10" ht="12.75">
      <c r="A8" s="60" t="s">
        <v>22</v>
      </c>
      <c r="B8" s="60"/>
      <c r="C8" s="60"/>
      <c r="D8" s="60"/>
      <c r="E8" s="60"/>
      <c r="F8" s="130" t="s">
        <v>137</v>
      </c>
      <c r="G8" s="130"/>
      <c r="H8" s="130"/>
      <c r="I8" s="130"/>
      <c r="J8" s="130"/>
    </row>
    <row r="9" spans="1:10" ht="12.75">
      <c r="A9" s="6"/>
      <c r="B9" s="6"/>
      <c r="C9" s="6"/>
      <c r="D9" s="6"/>
      <c r="E9" s="6"/>
      <c r="F9" s="11"/>
      <c r="G9" s="11"/>
      <c r="H9" s="11"/>
      <c r="I9" s="11"/>
      <c r="J9" s="11"/>
    </row>
    <row r="10" spans="1:10" ht="12.75">
      <c r="A10" t="s">
        <v>28</v>
      </c>
      <c r="E10" s="131" t="s">
        <v>147</v>
      </c>
      <c r="F10" s="131"/>
      <c r="G10" s="12" t="s">
        <v>29</v>
      </c>
      <c r="H10" s="131" t="s">
        <v>141</v>
      </c>
      <c r="I10" s="131"/>
      <c r="J10" s="131"/>
    </row>
    <row r="11" spans="1:10" ht="12.75">
      <c r="A11" s="132" t="s">
        <v>23</v>
      </c>
      <c r="B11" s="132"/>
      <c r="C11" s="132"/>
      <c r="D11" s="31">
        <v>3</v>
      </c>
      <c r="E11" s="132" t="s">
        <v>24</v>
      </c>
      <c r="F11" s="132"/>
      <c r="G11" s="31">
        <v>0</v>
      </c>
      <c r="H11" s="133" t="s">
        <v>25</v>
      </c>
      <c r="I11" s="133"/>
      <c r="J11" s="32">
        <f>D11-G11</f>
        <v>3</v>
      </c>
    </row>
    <row r="12" spans="1:10" ht="12.75">
      <c r="A12" s="5"/>
      <c r="B12" s="5"/>
      <c r="C12" s="5"/>
      <c r="D12" s="11"/>
      <c r="E12" s="5"/>
      <c r="F12" s="5"/>
      <c r="G12" s="11"/>
      <c r="H12" s="5"/>
      <c r="I12" s="5"/>
      <c r="J12" s="11"/>
    </row>
    <row r="13" spans="1:10" ht="12.75">
      <c r="A13" s="10" t="s">
        <v>37</v>
      </c>
      <c r="B13" s="10"/>
      <c r="C13" s="10"/>
      <c r="D13" s="10"/>
      <c r="E13" s="10"/>
      <c r="F13" s="5"/>
      <c r="G13" s="11"/>
      <c r="H13" s="5"/>
      <c r="I13" s="7">
        <f>J11</f>
        <v>3</v>
      </c>
      <c r="J13" s="11"/>
    </row>
    <row r="14" spans="1:10" ht="12.75">
      <c r="A14" s="49" t="s">
        <v>35</v>
      </c>
      <c r="B14" s="49"/>
      <c r="C14" s="49"/>
      <c r="D14" s="31">
        <v>0</v>
      </c>
      <c r="E14" s="10" t="s">
        <v>38</v>
      </c>
      <c r="F14" s="10"/>
      <c r="G14" s="36" t="s">
        <v>138</v>
      </c>
      <c r="H14" s="15" t="s">
        <v>40</v>
      </c>
      <c r="I14" s="32">
        <v>0</v>
      </c>
      <c r="J14" s="11"/>
    </row>
    <row r="15" spans="1:10" ht="12.75">
      <c r="A15" s="5"/>
      <c r="B15" s="5"/>
      <c r="C15" s="5" t="s">
        <v>36</v>
      </c>
      <c r="D15" s="32">
        <v>3</v>
      </c>
      <c r="E15" s="5"/>
      <c r="F15" s="1"/>
      <c r="G15" s="37" t="s">
        <v>139</v>
      </c>
      <c r="H15" s="15" t="s">
        <v>40</v>
      </c>
      <c r="I15" s="32">
        <v>3</v>
      </c>
      <c r="J15" s="11"/>
    </row>
    <row r="16" spans="1:10" ht="12.75">
      <c r="A16" s="5"/>
      <c r="B16" s="5"/>
      <c r="C16" s="5"/>
      <c r="D16" s="11"/>
      <c r="E16" s="5"/>
      <c r="F16" s="5"/>
      <c r="G16" s="11"/>
      <c r="H16" s="5"/>
      <c r="I16" s="5"/>
      <c r="J16" s="11"/>
    </row>
    <row r="17" spans="1:10" ht="12.75">
      <c r="A17" s="5"/>
      <c r="B17" s="5"/>
      <c r="C17" s="5"/>
      <c r="D17" s="11"/>
      <c r="E17" s="5"/>
      <c r="F17" s="5"/>
      <c r="G17" s="11"/>
      <c r="H17" s="5"/>
      <c r="I17" s="5"/>
      <c r="J17" s="11"/>
    </row>
    <row r="18" spans="1:6" ht="12.75">
      <c r="A18" t="s">
        <v>26</v>
      </c>
      <c r="F18" s="34">
        <v>1</v>
      </c>
    </row>
    <row r="19" spans="1:10" ht="12.75">
      <c r="A19" t="s">
        <v>30</v>
      </c>
      <c r="F19" s="32">
        <v>5</v>
      </c>
      <c r="G19" s="1" t="s">
        <v>19</v>
      </c>
      <c r="H19" s="131" t="s">
        <v>140</v>
      </c>
      <c r="I19" s="131"/>
      <c r="J19" s="131"/>
    </row>
    <row r="23" spans="1:10" ht="12.75">
      <c r="A23" s="63" t="s">
        <v>12</v>
      </c>
      <c r="B23" s="63"/>
      <c r="C23" s="63"/>
      <c r="D23" s="63"/>
      <c r="E23" s="63"/>
      <c r="F23" s="63"/>
      <c r="G23" s="63"/>
      <c r="H23" s="63"/>
      <c r="I23" s="63"/>
      <c r="J23" s="63"/>
    </row>
    <row r="24" spans="8:9" ht="12.75">
      <c r="H24" s="5"/>
      <c r="I24" s="5"/>
    </row>
    <row r="25" spans="2:9" s="2" customFormat="1" ht="35.25" customHeight="1">
      <c r="B25" s="134" t="s">
        <v>0</v>
      </c>
      <c r="C25" s="135"/>
      <c r="D25" s="3" t="s">
        <v>1</v>
      </c>
      <c r="E25" s="136" t="s">
        <v>2</v>
      </c>
      <c r="F25" s="136"/>
      <c r="G25" s="136"/>
      <c r="H25" s="136" t="s">
        <v>3</v>
      </c>
      <c r="I25" s="136"/>
    </row>
    <row r="26" spans="2:9" ht="12.75">
      <c r="B26" s="137">
        <v>41183</v>
      </c>
      <c r="C26" s="138"/>
      <c r="D26" s="35">
        <v>23</v>
      </c>
      <c r="E26" s="139">
        <v>2636.84</v>
      </c>
      <c r="F26" s="140"/>
      <c r="G26" s="141"/>
      <c r="H26" s="142"/>
      <c r="I26" s="142"/>
    </row>
    <row r="27" spans="2:9" ht="12.75">
      <c r="B27" s="137">
        <v>41214</v>
      </c>
      <c r="C27" s="138"/>
      <c r="D27" s="35">
        <v>22</v>
      </c>
      <c r="E27" s="139">
        <v>3899.29</v>
      </c>
      <c r="F27" s="140"/>
      <c r="G27" s="141"/>
      <c r="H27" s="142"/>
      <c r="I27" s="142"/>
    </row>
    <row r="28" spans="2:9" ht="12.75">
      <c r="B28" s="137">
        <v>41244</v>
      </c>
      <c r="C28" s="138"/>
      <c r="D28" s="35">
        <v>21</v>
      </c>
      <c r="E28" s="139">
        <v>5054.16</v>
      </c>
      <c r="F28" s="140"/>
      <c r="G28" s="141"/>
      <c r="H28" s="142"/>
      <c r="I28" s="142"/>
    </row>
    <row r="29" spans="2:9" ht="12.75">
      <c r="B29" s="137">
        <v>41275</v>
      </c>
      <c r="C29" s="138"/>
      <c r="D29" s="35">
        <v>21</v>
      </c>
      <c r="E29" s="139">
        <v>3242.28</v>
      </c>
      <c r="F29" s="140"/>
      <c r="G29" s="141"/>
      <c r="H29" s="142"/>
      <c r="I29" s="142"/>
    </row>
    <row r="30" spans="2:9" ht="12.75">
      <c r="B30" s="137">
        <v>41306</v>
      </c>
      <c r="C30" s="138"/>
      <c r="D30" s="35">
        <v>20</v>
      </c>
      <c r="E30" s="139">
        <v>2918.94</v>
      </c>
      <c r="F30" s="140"/>
      <c r="G30" s="141"/>
      <c r="H30" s="142"/>
      <c r="I30" s="142"/>
    </row>
    <row r="31" spans="2:9" ht="12.75">
      <c r="B31" s="137">
        <v>41334</v>
      </c>
      <c r="C31" s="143"/>
      <c r="D31" s="35">
        <v>20</v>
      </c>
      <c r="E31" s="139">
        <v>3879.71</v>
      </c>
      <c r="F31" s="140"/>
      <c r="G31" s="141"/>
      <c r="H31" s="142"/>
      <c r="I31" s="142"/>
    </row>
    <row r="32" spans="2:9" ht="12.75">
      <c r="B32" s="4" t="s">
        <v>4</v>
      </c>
      <c r="C32" s="4"/>
      <c r="D32" s="14">
        <f>SUM(D26:D31)</f>
        <v>127</v>
      </c>
      <c r="E32" s="144">
        <f>SUM(E26:E31)</f>
        <v>21631.22</v>
      </c>
      <c r="F32" s="145"/>
      <c r="G32" s="146"/>
      <c r="H32" s="147">
        <f>E32/D32</f>
        <v>170.32456692913388</v>
      </c>
      <c r="I32" s="147"/>
    </row>
    <row r="34" spans="1:10" ht="12.75">
      <c r="A34" s="63" t="s">
        <v>11</v>
      </c>
      <c r="B34" s="63"/>
      <c r="C34" s="63"/>
      <c r="D34" s="63"/>
      <c r="E34" s="63"/>
      <c r="F34" s="63"/>
      <c r="G34" s="63"/>
      <c r="H34" s="63"/>
      <c r="I34" s="63"/>
      <c r="J34" s="63"/>
    </row>
    <row r="35" spans="8:9" ht="12.75">
      <c r="H35" s="5"/>
      <c r="I35" s="5" t="s">
        <v>13</v>
      </c>
    </row>
    <row r="36" spans="2:9" s="2" customFormat="1" ht="61.5" customHeight="1">
      <c r="B36" s="134" t="s">
        <v>5</v>
      </c>
      <c r="C36" s="135"/>
      <c r="D36" s="3" t="s">
        <v>6</v>
      </c>
      <c r="E36" s="3" t="s">
        <v>7</v>
      </c>
      <c r="F36" s="3" t="s">
        <v>8</v>
      </c>
      <c r="G36" s="3" t="s">
        <v>9</v>
      </c>
      <c r="H36" s="136" t="s">
        <v>10</v>
      </c>
      <c r="I36" s="136"/>
    </row>
    <row r="37" spans="2:9" ht="12.75">
      <c r="B37" s="13" t="s">
        <v>31</v>
      </c>
      <c r="C37" s="38" t="str">
        <f>E10</f>
        <v>03 квітня 2013 р.</v>
      </c>
      <c r="D37" s="153">
        <f>J11</f>
        <v>3</v>
      </c>
      <c r="E37" s="155">
        <f>F18</f>
        <v>1</v>
      </c>
      <c r="F37" s="156">
        <v>170.32</v>
      </c>
      <c r="G37" s="158">
        <f>D37*E37*F37</f>
        <v>510.96</v>
      </c>
      <c r="H37" s="148"/>
      <c r="I37" s="149"/>
    </row>
    <row r="38" spans="2:9" ht="12.75">
      <c r="B38" s="13" t="s">
        <v>29</v>
      </c>
      <c r="C38" s="38" t="str">
        <f>H10</f>
        <v>05 квітня 2013 р.</v>
      </c>
      <c r="D38" s="154"/>
      <c r="E38" s="154"/>
      <c r="F38" s="157"/>
      <c r="G38" s="159"/>
      <c r="H38" s="150"/>
      <c r="I38" s="151"/>
    </row>
    <row r="40" spans="1:9" ht="12.75">
      <c r="A40" s="10" t="s">
        <v>32</v>
      </c>
      <c r="B40" s="10"/>
      <c r="C40" s="10"/>
      <c r="D40" s="10"/>
      <c r="E40" s="10"/>
      <c r="H40" s="152">
        <f>G37</f>
        <v>510.96</v>
      </c>
      <c r="I40" s="152"/>
    </row>
    <row r="41" spans="4:9" ht="12.75">
      <c r="D41" s="132" t="s">
        <v>34</v>
      </c>
      <c r="E41" s="132"/>
      <c r="F41" s="7" t="str">
        <f>G14</f>
        <v>березень</v>
      </c>
      <c r="G41" t="s">
        <v>33</v>
      </c>
      <c r="H41" s="145">
        <f>H40*I14/I13</f>
        <v>0</v>
      </c>
      <c r="I41" s="145"/>
    </row>
    <row r="42" spans="6:9" ht="12.75">
      <c r="F42" s="8" t="str">
        <f>G15</f>
        <v>квітень</v>
      </c>
      <c r="G42" t="s">
        <v>33</v>
      </c>
      <c r="H42" s="145">
        <f>H40*I15/I13</f>
        <v>510.96</v>
      </c>
      <c r="I42" s="145"/>
    </row>
    <row r="44" spans="5:9" ht="12.75">
      <c r="E44" t="s">
        <v>41</v>
      </c>
      <c r="H44" s="162">
        <f>H40*D14/I13</f>
        <v>0</v>
      </c>
      <c r="I44" s="163"/>
    </row>
    <row r="45" spans="6:9" ht="12.75">
      <c r="F45" s="49" t="s">
        <v>42</v>
      </c>
      <c r="G45" s="49"/>
      <c r="H45" s="145">
        <f>H40*D15/I13</f>
        <v>510.96</v>
      </c>
      <c r="I45" s="164"/>
    </row>
    <row r="47" spans="1:9" ht="12.75">
      <c r="A47" s="10" t="s">
        <v>43</v>
      </c>
      <c r="B47" s="10"/>
      <c r="C47" s="10"/>
      <c r="E47" s="160"/>
      <c r="F47" s="160"/>
      <c r="G47" s="161"/>
      <c r="H47" s="161"/>
      <c r="I47" s="161"/>
    </row>
    <row r="49" spans="1:3" ht="12.75">
      <c r="A49" s="66" t="str">
        <f>H19</f>
        <v>08 квітня 2013 року</v>
      </c>
      <c r="B49" s="66"/>
      <c r="C49" s="66"/>
    </row>
  </sheetData>
  <mergeCells count="55">
    <mergeCell ref="H42:I42"/>
    <mergeCell ref="H44:I44"/>
    <mergeCell ref="H45:I45"/>
    <mergeCell ref="F45:G45"/>
    <mergeCell ref="H25:I25"/>
    <mergeCell ref="H26:I31"/>
    <mergeCell ref="H32:I32"/>
    <mergeCell ref="H11:I11"/>
    <mergeCell ref="A23:J23"/>
    <mergeCell ref="A14:C14"/>
    <mergeCell ref="B28:C28"/>
    <mergeCell ref="B29:C29"/>
    <mergeCell ref="B30:C30"/>
    <mergeCell ref="B31:C31"/>
    <mergeCell ref="D41:E41"/>
    <mergeCell ref="H36:I36"/>
    <mergeCell ref="H37:I38"/>
    <mergeCell ref="H40:I40"/>
    <mergeCell ref="H41:I41"/>
    <mergeCell ref="D37:D38"/>
    <mergeCell ref="E37:E38"/>
    <mergeCell ref="E10:F10"/>
    <mergeCell ref="H10:J10"/>
    <mergeCell ref="A11:C11"/>
    <mergeCell ref="F37:F38"/>
    <mergeCell ref="G37:G38"/>
    <mergeCell ref="B36:C36"/>
    <mergeCell ref="E26:G26"/>
    <mergeCell ref="E27:G27"/>
    <mergeCell ref="E28:G28"/>
    <mergeCell ref="E29:G29"/>
    <mergeCell ref="A49:C49"/>
    <mergeCell ref="B26:C26"/>
    <mergeCell ref="B27:C27"/>
    <mergeCell ref="E11:F11"/>
    <mergeCell ref="E30:G30"/>
    <mergeCell ref="E31:G31"/>
    <mergeCell ref="E32:G32"/>
    <mergeCell ref="E47:F47"/>
    <mergeCell ref="G47:I47"/>
    <mergeCell ref="A34:J34"/>
    <mergeCell ref="D7:J7"/>
    <mergeCell ref="A8:E8"/>
    <mergeCell ref="F8:J8"/>
    <mergeCell ref="H6:J6"/>
    <mergeCell ref="E25:G25"/>
    <mergeCell ref="A1:J1"/>
    <mergeCell ref="A2:J2"/>
    <mergeCell ref="A3:J3"/>
    <mergeCell ref="H19:J19"/>
    <mergeCell ref="B25:C25"/>
    <mergeCell ref="E4:J4"/>
    <mergeCell ref="A4:D4"/>
    <mergeCell ref="E5:J5"/>
    <mergeCell ref="A5:D5"/>
  </mergeCells>
  <printOptions/>
  <pageMargins left="0.63" right="0.2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RFU1004</cp:lastModifiedBy>
  <cp:lastPrinted>2013-02-22T10:19:57Z</cp:lastPrinted>
  <dcterms:created xsi:type="dcterms:W3CDTF">1996-10-08T23:32:33Z</dcterms:created>
  <dcterms:modified xsi:type="dcterms:W3CDTF">2013-06-07T11:09:35Z</dcterms:modified>
  <cp:category/>
  <cp:version/>
  <cp:contentType/>
  <cp:contentStatus/>
</cp:coreProperties>
</file>