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СЬОГО" sheetId="1" r:id="rId1"/>
    <sheet name="Аванс" sheetId="2" r:id="rId2"/>
    <sheet name="Заробітна плата" sheetId="3" r:id="rId3"/>
    <sheet name="Відряджувальні" sheetId="4" r:id="rId4"/>
    <sheet name="Лікарняні" sheetId="5" r:id="rId5"/>
  </sheets>
  <externalReferences>
    <externalReference r:id="rId8"/>
  </externalReferences>
  <definedNames>
    <definedName name="_xlnm.Print_Area" localSheetId="3">'Відряджувальні'!$A$1:$O$120</definedName>
    <definedName name="_xlnm.Print_Area" localSheetId="0">'ВСЬОГО'!$A$1:$J$48</definedName>
    <definedName name="_xlnm.Print_Area" localSheetId="2">'Заробітна плата'!$A$1:$O$120</definedName>
    <definedName name="_xlnm.Print_Area" localSheetId="4">'Лікарняні'!$A$1:$O$118</definedName>
  </definedNames>
  <calcPr fullCalcOnLoad="1"/>
</workbook>
</file>

<file path=xl/sharedStrings.xml><?xml version="1.0" encoding="utf-8"?>
<sst xmlns="http://schemas.openxmlformats.org/spreadsheetml/2006/main" count="1059" uniqueCount="155">
  <si>
    <t>Додаток 23</t>
  </si>
  <si>
    <t>до Порядку казначейського обслуговування місцевих</t>
  </si>
  <si>
    <t>бюджетів</t>
  </si>
  <si>
    <t>Номер чека</t>
  </si>
  <si>
    <t>Для отримання готівки</t>
  </si>
  <si>
    <t>Найменування банку, № рахунку групи 257</t>
  </si>
  <si>
    <t>ЗАЯВКА</t>
  </si>
  <si>
    <t>НА ВИДАЧУ ГОТІВКИ ТА ПЕРЕРАХУВАННЯ КОШТІВ</t>
  </si>
  <si>
    <t>НА ВКЛАДНІ РАХУНКИ</t>
  </si>
  <si>
    <t>(дата подачі заявки)</t>
  </si>
  <si>
    <t>(найменування розпорядника бюджетних коштів)</t>
  </si>
  <si>
    <t>(номер реєстраційного/спеціального реєстраційного рахунку, КПКВК)</t>
  </si>
  <si>
    <t>просить погодити (необхідне підкреслити):   1) перерахування коштів</t>
  </si>
  <si>
    <t>(мета, суми в розрізі кодів економічної класифікації видатків)</t>
  </si>
  <si>
    <t>перерахувати кошти в сумі</t>
  </si>
  <si>
    <t>2) видачу готівки</t>
  </si>
  <si>
    <t>видати чек на суму</t>
  </si>
  <si>
    <t>на ім"я</t>
  </si>
  <si>
    <t>(прізвище, ім"я, по батькові, зразок підпису, посада)</t>
  </si>
  <si>
    <t>дані паспорта (посвідчення - для військових) серія</t>
  </si>
  <si>
    <t>№</t>
  </si>
  <si>
    <t>від</t>
  </si>
  <si>
    <t>, виданий</t>
  </si>
  <si>
    <t xml:space="preserve">Прострочена заборгованість із заробітної плати на </t>
  </si>
  <si>
    <t>01</t>
  </si>
  <si>
    <t>*</t>
  </si>
  <si>
    <t>місяць</t>
  </si>
  <si>
    <t>№ п/п</t>
  </si>
  <si>
    <t>Показники</t>
  </si>
  <si>
    <t>Сума</t>
  </si>
  <si>
    <t>Разом</t>
  </si>
  <si>
    <t>податок на доходи фізичних осіб</t>
  </si>
  <si>
    <t>єдиний внесок на загальнообов"язкове державне соціальне страхування</t>
  </si>
  <si>
    <t>профспілкові внески</t>
  </si>
  <si>
    <t>інші утримання</t>
  </si>
  <si>
    <t>виплати в міжрозрахунковий період</t>
  </si>
  <si>
    <t>Нараховано за місяць</t>
  </si>
  <si>
    <t>Утримано</t>
  </si>
  <si>
    <t>Сума до виплати готівки</t>
  </si>
  <si>
    <t>Перерахування на вкладні рахунки</t>
  </si>
  <si>
    <t>Заробітної плати</t>
  </si>
  <si>
    <t>Грошового утримання</t>
  </si>
  <si>
    <t>Заробітної плати інвалідам, що працюють</t>
  </si>
  <si>
    <t>Компенсації з доходів фізичних осіб</t>
  </si>
  <si>
    <t>Разом:</t>
  </si>
  <si>
    <t>З них:</t>
  </si>
  <si>
    <t>а) мат.допомоги</t>
  </si>
  <si>
    <t>б) лікарняних</t>
  </si>
  <si>
    <t>в) інші виплати (відпускні)</t>
  </si>
  <si>
    <t>Виплати в міжрозрахунковий період*</t>
  </si>
  <si>
    <t>Належить до перерахування</t>
  </si>
  <si>
    <t>х</t>
  </si>
  <si>
    <t>ІІ. Погашення простроченої заборгованості із заробітної плати **</t>
  </si>
  <si>
    <t>ІІІ. Нарахування на заробітну плату **</t>
  </si>
  <si>
    <t>Сума нарахованої заробітної плати</t>
  </si>
  <si>
    <t>Єдиний внесок на загальнообов"язкове державне соціальне страхування</t>
  </si>
  <si>
    <t>Інші нарахування</t>
  </si>
  <si>
    <t>Усього нараховано за розрахунковий період</t>
  </si>
  <si>
    <t>Підлягає перерахуванню</t>
  </si>
  <si>
    <t>Перераховано в міжрозрахунковий період *</t>
  </si>
  <si>
    <t>Суми за нарахованою заробітною платою, утриманням та нарахуванням відповідають аналітичним і синтетичним</t>
  </si>
  <si>
    <t>даним у бухгалтерських регістрах</t>
  </si>
  <si>
    <t>(підпис, ініціали, прізвище відповідальної особи - розпорядника бюджетних коштів)</t>
  </si>
  <si>
    <t xml:space="preserve">Заборгованість із заробітної плати на </t>
  </si>
  <si>
    <t>становить (відсутня)*</t>
  </si>
  <si>
    <t>0,00 грн.</t>
  </si>
  <si>
    <t>Заборгованість за платежами до бюджетів та єдиним внеском на загальнообов"язкове державне соціальне страхування,</t>
  </si>
  <si>
    <t>утриманими та нарахованими на заробітну плату,</t>
  </si>
  <si>
    <t>на</t>
  </si>
  <si>
    <t>становить (відсутня) *</t>
  </si>
  <si>
    <t>IV. Виплата готівки на інші видатки:</t>
  </si>
  <si>
    <t>Найменування видатків</t>
  </si>
  <si>
    <t>КЕКВ</t>
  </si>
  <si>
    <t>Готівка до виплати</t>
  </si>
  <si>
    <t>Сума до перерахування на вкладні рахунки</t>
  </si>
  <si>
    <t>УСЬОГО:</t>
  </si>
  <si>
    <t>* Заповнюється лише при кінцевому розрахунку за звітний період.</t>
  </si>
  <si>
    <t>** У разі відсутності показників проставляються прочерки.</t>
  </si>
  <si>
    <t>Керівник установи</t>
  </si>
  <si>
    <t>Головний бухгалтер</t>
  </si>
  <si>
    <t>(підпис)</t>
  </si>
  <si>
    <t>(ініціали, прізвище)</t>
  </si>
  <si>
    <t>МП</t>
  </si>
  <si>
    <t>Штамп казначея</t>
  </si>
  <si>
    <t>(сума)</t>
  </si>
  <si>
    <t>Аванс</t>
  </si>
  <si>
    <t>(місяць, за який проводиться розрахунок)</t>
  </si>
  <si>
    <t>-</t>
  </si>
  <si>
    <t>всі</t>
  </si>
  <si>
    <t>інваліди</t>
  </si>
  <si>
    <t>разом</t>
  </si>
  <si>
    <t>нараховано зп</t>
  </si>
  <si>
    <t>пдфо</t>
  </si>
  <si>
    <t>пенс</t>
  </si>
  <si>
    <t>утримано</t>
  </si>
  <si>
    <t>до виплати</t>
  </si>
  <si>
    <t>Нарахування</t>
  </si>
  <si>
    <t>становить</t>
  </si>
  <si>
    <t>за 1 половину</t>
  </si>
  <si>
    <t>грн.-</t>
  </si>
  <si>
    <t>м/д</t>
  </si>
  <si>
    <t xml:space="preserve">за </t>
  </si>
  <si>
    <t>Додаток 51</t>
  </si>
  <si>
    <t>(найменування органу Державної казначейської служби)</t>
  </si>
  <si>
    <t>(номер реєстраційного/спеціального реєстраційного рахунку, КПК)</t>
  </si>
  <si>
    <t>(мета, сума в розрізі кодів економічної класифікації видатків)</t>
  </si>
  <si>
    <t>(словами)</t>
  </si>
  <si>
    <t xml:space="preserve">І. Розрахункова відомість із заробітної плати** за </t>
  </si>
  <si>
    <t>(грн.)</t>
  </si>
  <si>
    <t>Виплати в міжрозрахунковий період**</t>
  </si>
  <si>
    <t xml:space="preserve">                                                                                                                       (місяць, наступний за розрахнковим періодом)                                                                                         </t>
  </si>
  <si>
    <t xml:space="preserve">                                                (місяць, наступний за розрахнковим періодом)                                                                                                         (сума)</t>
  </si>
  <si>
    <t>І. Розрахункова відомість із заробітної плати ** за</t>
  </si>
  <si>
    <t xml:space="preserve">                                         (місяць, наступний за розрахнковим періодом)                                                                                                                                              (сума)</t>
  </si>
  <si>
    <t xml:space="preserve">                                                                                              (місяць, наступний за розрахнковим періодом)                                                                                         </t>
  </si>
  <si>
    <t xml:space="preserve">                                      (місяць, наступний за розрахнковим періодом)                                                                                                                            (сума)</t>
  </si>
  <si>
    <t>2013 року</t>
  </si>
  <si>
    <t>КЕКВ 2111:</t>
  </si>
  <si>
    <t>2013 року.</t>
  </si>
  <si>
    <t>травня</t>
  </si>
  <si>
    <t>заробітна плата, лікарняні</t>
  </si>
  <si>
    <t>КЕКВ 0000:</t>
  </si>
  <si>
    <t>"13" травня 2013 року</t>
  </si>
  <si>
    <t>травень</t>
  </si>
  <si>
    <t>червня</t>
  </si>
  <si>
    <t>лікарняні</t>
  </si>
  <si>
    <t>відпускні</t>
  </si>
  <si>
    <t>КЕКВ 2250:</t>
  </si>
  <si>
    <t>червень</t>
  </si>
  <si>
    <t>Найменування органу ДКСУ</t>
  </si>
  <si>
    <t>Найменування установи, організації</t>
  </si>
  <si>
    <t>Авансу та ЗП</t>
  </si>
  <si>
    <t>Лікарняних</t>
  </si>
  <si>
    <t>Відряджувальних</t>
  </si>
  <si>
    <t>Номер реєстраційного (спеціального реєстраційного рахунку) в органах ДКСУ для виплати:</t>
  </si>
  <si>
    <t>Дата подачі заявки для виплати:</t>
  </si>
  <si>
    <t>Авансу:</t>
  </si>
  <si>
    <t>З/плати:</t>
  </si>
  <si>
    <t>Відрядок:</t>
  </si>
  <si>
    <t>Лікарняних:</t>
  </si>
  <si>
    <t>Призначення платежу при виплаті:</t>
  </si>
  <si>
    <t>"28" травня 2013 року</t>
  </si>
  <si>
    <t>"20" травня 2013 року</t>
  </si>
  <si>
    <t>відряджувальні</t>
  </si>
  <si>
    <t>Поточний місяць:</t>
  </si>
  <si>
    <t>Наступний місяць:</t>
  </si>
  <si>
    <t>Лікарняні</t>
  </si>
  <si>
    <t>З/плата</t>
  </si>
  <si>
    <t>Відповідальна особа</t>
  </si>
  <si>
    <t>Відряджувальні</t>
  </si>
  <si>
    <t>Сума, грн.</t>
  </si>
  <si>
    <t>Відряджувальні за травень 2013 року</t>
  </si>
  <si>
    <t>1.</t>
  </si>
  <si>
    <t>лікарняні за травень 2013 року</t>
  </si>
  <si>
    <t>заробітна плата, відпускні, м/д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</si>
</sst>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8">
    <font>
      <sz val="10"/>
      <name val="Arial"/>
      <family val="0"/>
    </font>
    <font>
      <b/>
      <i/>
      <sz val="10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7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Arial"/>
      <family val="0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7"/>
      <color indexed="8"/>
      <name val="Arial"/>
      <family val="0"/>
    </font>
    <font>
      <sz val="12"/>
      <color indexed="8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/>
    </xf>
    <xf numFmtId="165" fontId="1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10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6" xfId="0" applyNumberFormat="1" applyBorder="1" applyAlignment="1">
      <alignment/>
    </xf>
    <xf numFmtId="2" fontId="0" fillId="2" borderId="6" xfId="0" applyNumberForma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2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165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0" fontId="8" fillId="0" borderId="7" xfId="0" applyFont="1" applyBorder="1" applyAlignment="1">
      <alignment/>
    </xf>
    <xf numFmtId="0" fontId="10" fillId="0" borderId="0" xfId="0" applyFont="1" applyAlignment="1">
      <alignment/>
    </xf>
    <xf numFmtId="2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0" xfId="0" applyFill="1" applyAlignment="1">
      <alignment/>
    </xf>
    <xf numFmtId="2" fontId="0" fillId="0" borderId="6" xfId="0" applyNumberFormat="1" applyFill="1" applyBorder="1" applyAlignment="1">
      <alignment/>
    </xf>
    <xf numFmtId="0" fontId="0" fillId="0" borderId="6" xfId="0" applyFill="1" applyBorder="1" applyAlignment="1">
      <alignment vertical="center" wrapText="1"/>
    </xf>
    <xf numFmtId="2" fontId="0" fillId="0" borderId="6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2" fontId="0" fillId="2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3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top"/>
    </xf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2" fontId="16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FU1004\Application%20Data\Microsoft\AddIns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workbookViewId="0" topLeftCell="A1">
      <selection activeCell="F9" sqref="F9:J9"/>
    </sheetView>
  </sheetViews>
  <sheetFormatPr defaultColWidth="9.140625" defaultRowHeight="12.75"/>
  <cols>
    <col min="2" max="2" width="2.57421875" style="0" customWidth="1"/>
    <col min="3" max="3" width="22.00390625" style="0" customWidth="1"/>
    <col min="6" max="6" width="16.140625" style="0" customWidth="1"/>
    <col min="7" max="7" width="11.57421875" style="0" customWidth="1"/>
  </cols>
  <sheetData>
    <row r="1" spans="1:10" ht="25.5" customHeight="1">
      <c r="A1" s="114" t="s">
        <v>129</v>
      </c>
      <c r="B1" s="115"/>
      <c r="C1" s="116"/>
      <c r="D1" s="111"/>
      <c r="E1" s="112"/>
      <c r="F1" s="112"/>
      <c r="G1" s="112"/>
      <c r="H1" s="112"/>
      <c r="I1" s="112"/>
      <c r="J1" s="113"/>
    </row>
    <row r="2" spans="1:10" s="67" customFormat="1" ht="15" customHeight="1">
      <c r="A2" s="97"/>
      <c r="B2" s="98"/>
      <c r="C2" s="98"/>
      <c r="D2" s="98"/>
      <c r="E2" s="98"/>
      <c r="F2" s="98"/>
      <c r="G2" s="98"/>
      <c r="H2" s="98"/>
      <c r="I2" s="98"/>
      <c r="J2" s="88"/>
    </row>
    <row r="3" spans="1:10" ht="24.75" customHeight="1">
      <c r="A3" s="114" t="s">
        <v>130</v>
      </c>
      <c r="B3" s="115"/>
      <c r="C3" s="116"/>
      <c r="D3" s="117"/>
      <c r="E3" s="118"/>
      <c r="F3" s="118"/>
      <c r="G3" s="118"/>
      <c r="H3" s="118"/>
      <c r="I3" s="118"/>
      <c r="J3" s="87"/>
    </row>
    <row r="4" spans="1:10" ht="24.75" customHeight="1">
      <c r="A4" s="109" t="s">
        <v>78</v>
      </c>
      <c r="B4" s="109"/>
      <c r="C4" s="109"/>
      <c r="D4" s="89"/>
      <c r="E4" s="89"/>
      <c r="F4" s="89"/>
      <c r="G4" s="89"/>
      <c r="H4" s="89"/>
      <c r="I4" s="89"/>
      <c r="J4" s="89"/>
    </row>
    <row r="5" spans="1:10" ht="24.75" customHeight="1">
      <c r="A5" s="109" t="s">
        <v>79</v>
      </c>
      <c r="B5" s="109"/>
      <c r="C5" s="109"/>
      <c r="D5" s="89"/>
      <c r="E5" s="89"/>
      <c r="F5" s="89"/>
      <c r="G5" s="89"/>
      <c r="H5" s="89"/>
      <c r="I5" s="89"/>
      <c r="J5" s="89"/>
    </row>
    <row r="6" spans="1:10" ht="24.75" customHeight="1">
      <c r="A6" s="109" t="s">
        <v>148</v>
      </c>
      <c r="B6" s="109"/>
      <c r="C6" s="109"/>
      <c r="D6" s="89"/>
      <c r="E6" s="89"/>
      <c r="F6" s="89"/>
      <c r="G6" s="89"/>
      <c r="H6" s="89"/>
      <c r="I6" s="89"/>
      <c r="J6" s="89"/>
    </row>
    <row r="7" spans="1:10" ht="15.75" customHeight="1">
      <c r="A7" s="97"/>
      <c r="B7" s="98"/>
      <c r="C7" s="98"/>
      <c r="D7" s="98"/>
      <c r="E7" s="98"/>
      <c r="F7" s="98"/>
      <c r="G7" s="98"/>
      <c r="H7" s="98"/>
      <c r="I7" s="98"/>
      <c r="J7" s="98"/>
    </row>
    <row r="8" spans="1:10" ht="16.5" customHeight="1">
      <c r="A8" s="102" t="s">
        <v>134</v>
      </c>
      <c r="B8" s="102"/>
      <c r="C8" s="102"/>
      <c r="D8" s="109" t="s">
        <v>131</v>
      </c>
      <c r="E8" s="109"/>
      <c r="F8" s="104"/>
      <c r="G8" s="104"/>
      <c r="H8" s="104"/>
      <c r="I8" s="104"/>
      <c r="J8" s="104"/>
    </row>
    <row r="9" spans="1:10" ht="18.75" customHeight="1">
      <c r="A9" s="102"/>
      <c r="B9" s="102"/>
      <c r="C9" s="102"/>
      <c r="D9" s="109" t="s">
        <v>132</v>
      </c>
      <c r="E9" s="109"/>
      <c r="F9" s="104"/>
      <c r="G9" s="104"/>
      <c r="H9" s="104"/>
      <c r="I9" s="104"/>
      <c r="J9" s="104"/>
    </row>
    <row r="10" spans="1:10" ht="18" customHeight="1">
      <c r="A10" s="102"/>
      <c r="B10" s="102"/>
      <c r="C10" s="102"/>
      <c r="D10" s="109" t="s">
        <v>133</v>
      </c>
      <c r="E10" s="109"/>
      <c r="F10" s="104"/>
      <c r="G10" s="104"/>
      <c r="H10" s="104"/>
      <c r="I10" s="104"/>
      <c r="J10" s="104"/>
    </row>
    <row r="11" spans="1:10" ht="14.2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7.25" customHeight="1">
      <c r="A12" s="102" t="s">
        <v>144</v>
      </c>
      <c r="B12" s="102"/>
      <c r="C12" s="102"/>
      <c r="D12" s="103" t="s">
        <v>123</v>
      </c>
      <c r="E12" s="103"/>
      <c r="F12" s="103"/>
      <c r="G12" s="103" t="s">
        <v>119</v>
      </c>
      <c r="H12" s="103"/>
      <c r="I12" s="103"/>
      <c r="J12" s="103"/>
    </row>
    <row r="13" spans="1:10" ht="18" customHeight="1">
      <c r="A13" s="102" t="s">
        <v>145</v>
      </c>
      <c r="B13" s="102"/>
      <c r="C13" s="102"/>
      <c r="D13" s="103" t="s">
        <v>128</v>
      </c>
      <c r="E13" s="103"/>
      <c r="F13" s="103"/>
      <c r="G13" s="103" t="s">
        <v>124</v>
      </c>
      <c r="H13" s="103"/>
      <c r="I13" s="103"/>
      <c r="J13" s="103"/>
    </row>
    <row r="14" spans="1:10" ht="9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ht="21" customHeight="1">
      <c r="A15" s="110" t="s">
        <v>135</v>
      </c>
      <c r="B15" s="110"/>
      <c r="C15" s="110"/>
      <c r="D15" s="110"/>
      <c r="E15" s="110"/>
      <c r="F15" s="107" t="s">
        <v>140</v>
      </c>
      <c r="G15" s="108"/>
      <c r="H15" s="108"/>
      <c r="I15" s="108"/>
      <c r="J15" s="108"/>
    </row>
    <row r="16" spans="1:10" ht="18.75" customHeight="1">
      <c r="A16" s="106" t="s">
        <v>136</v>
      </c>
      <c r="B16" s="106"/>
      <c r="C16" s="105" t="s">
        <v>122</v>
      </c>
      <c r="D16" s="105"/>
      <c r="E16" s="105"/>
      <c r="F16" s="66" t="s">
        <v>136</v>
      </c>
      <c r="G16" s="105" t="s">
        <v>120</v>
      </c>
      <c r="H16" s="105"/>
      <c r="I16" s="105"/>
      <c r="J16" s="105"/>
    </row>
    <row r="17" spans="1:10" ht="17.25" customHeight="1">
      <c r="A17" s="106" t="s">
        <v>137</v>
      </c>
      <c r="B17" s="106"/>
      <c r="C17" s="105" t="s">
        <v>141</v>
      </c>
      <c r="D17" s="105"/>
      <c r="E17" s="105"/>
      <c r="F17" s="66" t="s">
        <v>137</v>
      </c>
      <c r="G17" s="105" t="s">
        <v>154</v>
      </c>
      <c r="H17" s="105"/>
      <c r="I17" s="105"/>
      <c r="J17" s="105"/>
    </row>
    <row r="18" spans="1:10" ht="19.5" customHeight="1">
      <c r="A18" s="106" t="s">
        <v>138</v>
      </c>
      <c r="B18" s="106"/>
      <c r="C18" s="105" t="s">
        <v>141</v>
      </c>
      <c r="D18" s="105"/>
      <c r="E18" s="105"/>
      <c r="F18" s="66" t="s">
        <v>138</v>
      </c>
      <c r="G18" s="105" t="s">
        <v>143</v>
      </c>
      <c r="H18" s="105"/>
      <c r="I18" s="105"/>
      <c r="J18" s="105"/>
    </row>
    <row r="19" spans="1:10" ht="18.75" customHeight="1">
      <c r="A19" s="106" t="s">
        <v>139</v>
      </c>
      <c r="B19" s="106"/>
      <c r="C19" s="105" t="s">
        <v>142</v>
      </c>
      <c r="D19" s="105"/>
      <c r="E19" s="105"/>
      <c r="F19" s="66" t="s">
        <v>139</v>
      </c>
      <c r="G19" s="105" t="s">
        <v>153</v>
      </c>
      <c r="H19" s="105"/>
      <c r="I19" s="105"/>
      <c r="J19" s="105"/>
    </row>
    <row r="20" spans="1:10" ht="9.7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18.75" customHeight="1">
      <c r="A21" s="91" t="s">
        <v>85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96"/>
      <c r="B22" s="96"/>
      <c r="C22" s="96" t="s">
        <v>91</v>
      </c>
      <c r="D22" s="96" t="s">
        <v>94</v>
      </c>
      <c r="E22" s="96"/>
      <c r="F22" s="96"/>
      <c r="G22" s="96" t="s">
        <v>95</v>
      </c>
      <c r="H22" s="95" t="s">
        <v>96</v>
      </c>
      <c r="I22" s="95"/>
      <c r="J22" s="95"/>
    </row>
    <row r="23" spans="1:10" ht="12.75">
      <c r="A23" s="96"/>
      <c r="B23" s="96"/>
      <c r="C23" s="96"/>
      <c r="D23" s="10" t="s">
        <v>90</v>
      </c>
      <c r="E23" s="10" t="s">
        <v>92</v>
      </c>
      <c r="F23" s="10" t="s">
        <v>93</v>
      </c>
      <c r="G23" s="96"/>
      <c r="H23" s="25">
        <v>0.363</v>
      </c>
      <c r="I23" s="25">
        <v>0.0841</v>
      </c>
      <c r="J23" s="26" t="s">
        <v>90</v>
      </c>
    </row>
    <row r="24" spans="1:10" ht="15" customHeight="1">
      <c r="A24" s="96" t="s">
        <v>88</v>
      </c>
      <c r="B24" s="96"/>
      <c r="C24" s="23">
        <f>G24+D24</f>
        <v>13241.13</v>
      </c>
      <c r="D24" s="23">
        <f>E24+F24</f>
        <v>2150</v>
      </c>
      <c r="E24" s="28">
        <v>1500</v>
      </c>
      <c r="F24" s="28">
        <v>650</v>
      </c>
      <c r="G24" s="28">
        <v>11091.13</v>
      </c>
      <c r="H24" s="29">
        <v>4807</v>
      </c>
      <c r="I24" s="68">
        <v>0</v>
      </c>
      <c r="J24" s="27">
        <f>H24+I24</f>
        <v>4807</v>
      </c>
    </row>
    <row r="25" spans="1:10" ht="15" customHeight="1">
      <c r="A25" s="96" t="s">
        <v>89</v>
      </c>
      <c r="B25" s="96"/>
      <c r="C25" s="23">
        <f>G25+D25</f>
        <v>0</v>
      </c>
      <c r="D25" s="23">
        <f>E25+F25</f>
        <v>0</v>
      </c>
      <c r="E25" s="70">
        <v>0</v>
      </c>
      <c r="F25" s="70">
        <v>0</v>
      </c>
      <c r="G25" s="70">
        <v>0</v>
      </c>
      <c r="H25" s="63" t="s">
        <v>100</v>
      </c>
      <c r="I25" s="63" t="s">
        <v>125</v>
      </c>
      <c r="J25" s="63" t="s">
        <v>126</v>
      </c>
    </row>
    <row r="26" spans="1:10" ht="19.5" customHeight="1">
      <c r="A26" s="96" t="s">
        <v>90</v>
      </c>
      <c r="B26" s="96"/>
      <c r="C26" s="23">
        <f>SUM(C24:C25)</f>
        <v>13241.13</v>
      </c>
      <c r="D26" s="23">
        <f>SUM(D24:D25)</f>
        <v>2150</v>
      </c>
      <c r="E26" s="23">
        <f>SUM(E24:E25)</f>
        <v>1500</v>
      </c>
      <c r="F26" s="23">
        <f>SUM(F24:F25)</f>
        <v>650</v>
      </c>
      <c r="G26" s="23">
        <f>SUM(G24:G25)</f>
        <v>11091.13</v>
      </c>
      <c r="H26" s="64" t="s">
        <v>87</v>
      </c>
      <c r="I26" s="64" t="s">
        <v>87</v>
      </c>
      <c r="J26" s="64" t="s">
        <v>87</v>
      </c>
    </row>
    <row r="27" spans="1:10" ht="9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20.25" customHeight="1">
      <c r="A28" s="91" t="s">
        <v>147</v>
      </c>
      <c r="B28" s="92"/>
      <c r="C28" s="92"/>
      <c r="D28" s="92"/>
      <c r="E28" s="92"/>
      <c r="F28" s="92"/>
      <c r="G28" s="92"/>
      <c r="H28" s="92"/>
      <c r="I28" s="92"/>
      <c r="J28" s="93"/>
    </row>
    <row r="29" spans="1:10" ht="12.75">
      <c r="A29" s="96"/>
      <c r="B29" s="96"/>
      <c r="C29" s="96" t="s">
        <v>91</v>
      </c>
      <c r="D29" s="96" t="s">
        <v>94</v>
      </c>
      <c r="E29" s="96"/>
      <c r="F29" s="96"/>
      <c r="G29" s="96" t="s">
        <v>95</v>
      </c>
      <c r="H29" s="95" t="s">
        <v>96</v>
      </c>
      <c r="I29" s="95"/>
      <c r="J29" s="95"/>
    </row>
    <row r="30" spans="1:10" ht="15.75" customHeight="1">
      <c r="A30" s="96"/>
      <c r="B30" s="96"/>
      <c r="C30" s="96"/>
      <c r="D30" s="10" t="s">
        <v>90</v>
      </c>
      <c r="E30" s="10" t="s">
        <v>92</v>
      </c>
      <c r="F30" s="10" t="s">
        <v>93</v>
      </c>
      <c r="G30" s="96"/>
      <c r="H30" s="25">
        <v>0.363</v>
      </c>
      <c r="I30" s="25">
        <v>0.0841</v>
      </c>
      <c r="J30" s="26" t="s">
        <v>90</v>
      </c>
    </row>
    <row r="31" spans="1:10" ht="15" customHeight="1">
      <c r="A31" s="96" t="s">
        <v>88</v>
      </c>
      <c r="B31" s="96"/>
      <c r="C31" s="23">
        <f>C33-C32</f>
        <v>40063.32</v>
      </c>
      <c r="D31" s="23">
        <f>D33-D32</f>
        <v>7835.44</v>
      </c>
      <c r="E31" s="23">
        <f>E33-E32</f>
        <v>5586.07</v>
      </c>
      <c r="F31" s="23">
        <f>F33-F32</f>
        <v>2249.37</v>
      </c>
      <c r="G31" s="23">
        <f>G33-G32</f>
        <v>32227.88</v>
      </c>
      <c r="H31" s="29">
        <v>14542.99</v>
      </c>
      <c r="I31" s="68">
        <v>0</v>
      </c>
      <c r="J31" s="27">
        <f>H31+I31</f>
        <v>14542.99</v>
      </c>
    </row>
    <row r="32" spans="1:10" ht="15" customHeight="1">
      <c r="A32" s="96" t="s">
        <v>89</v>
      </c>
      <c r="B32" s="96"/>
      <c r="C32" s="70">
        <v>0</v>
      </c>
      <c r="D32" s="70">
        <f>E32+F32</f>
        <v>0</v>
      </c>
      <c r="E32" s="70">
        <v>0</v>
      </c>
      <c r="F32" s="70">
        <v>0</v>
      </c>
      <c r="G32" s="23">
        <f>C32-D32</f>
        <v>0</v>
      </c>
      <c r="H32" s="63" t="s">
        <v>100</v>
      </c>
      <c r="I32" s="63" t="s">
        <v>125</v>
      </c>
      <c r="J32" s="63" t="s">
        <v>126</v>
      </c>
    </row>
    <row r="33" spans="1:10" ht="19.5" customHeight="1">
      <c r="A33" s="96" t="s">
        <v>90</v>
      </c>
      <c r="B33" s="96"/>
      <c r="C33" s="28">
        <v>40063.32</v>
      </c>
      <c r="D33" s="23">
        <f>E33+F33</f>
        <v>7835.44</v>
      </c>
      <c r="E33" s="28">
        <v>5586.07</v>
      </c>
      <c r="F33" s="28">
        <v>2249.37</v>
      </c>
      <c r="G33" s="23">
        <f>C33-D33</f>
        <v>32227.88</v>
      </c>
      <c r="H33" s="64">
        <v>4186.5</v>
      </c>
      <c r="I33" s="64" t="s">
        <v>87</v>
      </c>
      <c r="J33" s="64">
        <v>6203.7</v>
      </c>
    </row>
    <row r="34" spans="1:10" ht="9.7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20.25" customHeight="1">
      <c r="A35" s="91" t="s">
        <v>146</v>
      </c>
      <c r="B35" s="92"/>
      <c r="C35" s="92"/>
      <c r="D35" s="92"/>
      <c r="E35" s="92"/>
      <c r="F35" s="92"/>
      <c r="G35" s="92"/>
      <c r="H35" s="92"/>
      <c r="I35" s="92"/>
      <c r="J35" s="93"/>
    </row>
    <row r="36" spans="1:10" ht="12.75">
      <c r="A36" s="96"/>
      <c r="B36" s="96"/>
      <c r="C36" s="96" t="s">
        <v>91</v>
      </c>
      <c r="D36" s="96" t="s">
        <v>94</v>
      </c>
      <c r="E36" s="96"/>
      <c r="F36" s="96"/>
      <c r="G36" s="96" t="s">
        <v>95</v>
      </c>
      <c r="H36" s="95" t="s">
        <v>96</v>
      </c>
      <c r="I36" s="95"/>
      <c r="J36" s="95"/>
    </row>
    <row r="37" spans="1:10" ht="15.75" customHeight="1">
      <c r="A37" s="96"/>
      <c r="B37" s="96"/>
      <c r="C37" s="96"/>
      <c r="D37" s="10" t="s">
        <v>90</v>
      </c>
      <c r="E37" s="10" t="s">
        <v>92</v>
      </c>
      <c r="F37" s="10" t="s">
        <v>93</v>
      </c>
      <c r="G37" s="96"/>
      <c r="H37" s="25">
        <v>0.363</v>
      </c>
      <c r="I37" s="25">
        <v>0.0841</v>
      </c>
      <c r="J37" s="26" t="s">
        <v>90</v>
      </c>
    </row>
    <row r="38" spans="1:10" ht="15" customHeight="1">
      <c r="A38" s="96" t="s">
        <v>88</v>
      </c>
      <c r="B38" s="96"/>
      <c r="C38" s="23">
        <f>C40-C39</f>
        <v>40000</v>
      </c>
      <c r="D38" s="23">
        <f>D40-D39</f>
        <v>7000</v>
      </c>
      <c r="E38" s="23">
        <f>E40-E39</f>
        <v>5000</v>
      </c>
      <c r="F38" s="23">
        <f>F40-F39</f>
        <v>2000</v>
      </c>
      <c r="G38" s="23">
        <f>G40-G39</f>
        <v>33000</v>
      </c>
      <c r="H38" s="68">
        <v>0</v>
      </c>
      <c r="I38" s="68">
        <v>0</v>
      </c>
      <c r="J38" s="27">
        <f>H38+I38</f>
        <v>0</v>
      </c>
    </row>
    <row r="39" spans="1:10" ht="15" customHeight="1">
      <c r="A39" s="96" t="s">
        <v>89</v>
      </c>
      <c r="B39" s="96"/>
      <c r="C39" s="70">
        <v>0</v>
      </c>
      <c r="D39" s="70">
        <f>E39+F39</f>
        <v>0</v>
      </c>
      <c r="E39" s="70">
        <v>0</v>
      </c>
      <c r="F39" s="70">
        <v>0</v>
      </c>
      <c r="G39" s="23">
        <f>C39-D39</f>
        <v>0</v>
      </c>
      <c r="H39" s="63" t="s">
        <v>100</v>
      </c>
      <c r="I39" s="63" t="s">
        <v>125</v>
      </c>
      <c r="J39" s="63" t="s">
        <v>126</v>
      </c>
    </row>
    <row r="40" spans="1:10" ht="19.5" customHeight="1">
      <c r="A40" s="96" t="s">
        <v>90</v>
      </c>
      <c r="B40" s="96"/>
      <c r="C40" s="28">
        <v>40000</v>
      </c>
      <c r="D40" s="23">
        <f>E40+F40</f>
        <v>7000</v>
      </c>
      <c r="E40" s="28">
        <v>5000</v>
      </c>
      <c r="F40" s="28">
        <v>2000</v>
      </c>
      <c r="G40" s="23">
        <f>C40-D40</f>
        <v>33000</v>
      </c>
      <c r="H40" s="69"/>
      <c r="I40" s="28">
        <v>40000</v>
      </c>
      <c r="J40" s="69"/>
    </row>
    <row r="41" spans="1:10" ht="9.7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20.25" customHeight="1">
      <c r="A42" s="91" t="s">
        <v>149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23.25" customHeight="1">
      <c r="A43" s="22" t="s">
        <v>27</v>
      </c>
      <c r="B43" s="79" t="s">
        <v>71</v>
      </c>
      <c r="C43" s="79"/>
      <c r="D43" s="79"/>
      <c r="E43" s="79" t="s">
        <v>72</v>
      </c>
      <c r="F43" s="79"/>
      <c r="G43" s="79" t="s">
        <v>150</v>
      </c>
      <c r="H43" s="79"/>
      <c r="I43" s="79"/>
      <c r="J43" s="79"/>
    </row>
    <row r="44" spans="1:10" ht="15" customHeight="1">
      <c r="A44" s="65" t="s">
        <v>152</v>
      </c>
      <c r="B44" s="105" t="s">
        <v>151</v>
      </c>
      <c r="C44" s="105"/>
      <c r="D44" s="105"/>
      <c r="E44" s="105">
        <v>2250</v>
      </c>
      <c r="F44" s="105"/>
      <c r="G44" s="81">
        <v>271.77</v>
      </c>
      <c r="H44" s="81"/>
      <c r="I44" s="81"/>
      <c r="J44" s="81"/>
    </row>
    <row r="45" spans="1:10" ht="15" customHeight="1">
      <c r="A45" s="65" t="s">
        <v>87</v>
      </c>
      <c r="B45" s="105" t="s">
        <v>87</v>
      </c>
      <c r="C45" s="105"/>
      <c r="D45" s="105"/>
      <c r="E45" s="105" t="s">
        <v>87</v>
      </c>
      <c r="F45" s="105"/>
      <c r="G45" s="105" t="s">
        <v>87</v>
      </c>
      <c r="H45" s="105"/>
      <c r="I45" s="105"/>
      <c r="J45" s="105"/>
    </row>
    <row r="46" spans="1:10" ht="15" customHeight="1">
      <c r="A46" s="65" t="s">
        <v>87</v>
      </c>
      <c r="B46" s="105" t="s">
        <v>87</v>
      </c>
      <c r="C46" s="105"/>
      <c r="D46" s="105"/>
      <c r="E46" s="105" t="s">
        <v>87</v>
      </c>
      <c r="F46" s="105"/>
      <c r="G46" s="105" t="s">
        <v>87</v>
      </c>
      <c r="H46" s="105"/>
      <c r="I46" s="105"/>
      <c r="J46" s="105"/>
    </row>
    <row r="47" spans="1:10" ht="15" customHeight="1">
      <c r="A47" s="65" t="s">
        <v>87</v>
      </c>
      <c r="B47" s="105" t="s">
        <v>87</v>
      </c>
      <c r="C47" s="105"/>
      <c r="D47" s="105"/>
      <c r="E47" s="105" t="s">
        <v>87</v>
      </c>
      <c r="F47" s="105"/>
      <c r="G47" s="105" t="s">
        <v>87</v>
      </c>
      <c r="H47" s="105"/>
      <c r="I47" s="105"/>
      <c r="J47" s="105"/>
    </row>
    <row r="48" spans="1:10" ht="12.75">
      <c r="A48" s="80"/>
      <c r="B48" s="80"/>
      <c r="C48" s="80"/>
      <c r="D48" s="80"/>
      <c r="E48" s="80"/>
      <c r="F48" s="80"/>
      <c r="G48" s="80"/>
      <c r="H48" s="80"/>
      <c r="I48" s="80"/>
      <c r="J48" s="80"/>
    </row>
  </sheetData>
  <mergeCells count="89">
    <mergeCell ref="E46:F46"/>
    <mergeCell ref="E47:F47"/>
    <mergeCell ref="G44:J44"/>
    <mergeCell ref="G45:J45"/>
    <mergeCell ref="G46:J46"/>
    <mergeCell ref="G47:J47"/>
    <mergeCell ref="E43:F43"/>
    <mergeCell ref="G43:J43"/>
    <mergeCell ref="B43:D43"/>
    <mergeCell ref="A48:J48"/>
    <mergeCell ref="B44:D44"/>
    <mergeCell ref="B45:D45"/>
    <mergeCell ref="B46:D46"/>
    <mergeCell ref="B47:D47"/>
    <mergeCell ref="E44:F44"/>
    <mergeCell ref="E45:F45"/>
    <mergeCell ref="A20:J20"/>
    <mergeCell ref="A21:J21"/>
    <mergeCell ref="A31:B31"/>
    <mergeCell ref="A32:B32"/>
    <mergeCell ref="A42:J42"/>
    <mergeCell ref="A41:J41"/>
    <mergeCell ref="A34:J34"/>
    <mergeCell ref="A35:J35"/>
    <mergeCell ref="A33:B33"/>
    <mergeCell ref="A28:J28"/>
    <mergeCell ref="A29:B30"/>
    <mergeCell ref="C29:C30"/>
    <mergeCell ref="D29:F29"/>
    <mergeCell ref="G29:G30"/>
    <mergeCell ref="H29:J29"/>
    <mergeCell ref="H22:J22"/>
    <mergeCell ref="A26:B26"/>
    <mergeCell ref="A22:B23"/>
    <mergeCell ref="A27:J27"/>
    <mergeCell ref="C22:C23"/>
    <mergeCell ref="A24:B24"/>
    <mergeCell ref="A25:B25"/>
    <mergeCell ref="D22:F22"/>
    <mergeCell ref="G22:G23"/>
    <mergeCell ref="A4:C4"/>
    <mergeCell ref="A5:C5"/>
    <mergeCell ref="A6:C6"/>
    <mergeCell ref="D4:J4"/>
    <mergeCell ref="D5:J5"/>
    <mergeCell ref="D6:J6"/>
    <mergeCell ref="D1:J1"/>
    <mergeCell ref="A1:C1"/>
    <mergeCell ref="A3:C3"/>
    <mergeCell ref="D3:J3"/>
    <mergeCell ref="A2:J2"/>
    <mergeCell ref="F9:J9"/>
    <mergeCell ref="F10:J10"/>
    <mergeCell ref="F15:J15"/>
    <mergeCell ref="D8:E8"/>
    <mergeCell ref="D9:E9"/>
    <mergeCell ref="D10:E10"/>
    <mergeCell ref="A15:E15"/>
    <mergeCell ref="A8:C10"/>
    <mergeCell ref="A16:B16"/>
    <mergeCell ref="A17:B17"/>
    <mergeCell ref="A18:B18"/>
    <mergeCell ref="A19:B19"/>
    <mergeCell ref="C16:E16"/>
    <mergeCell ref="C17:E17"/>
    <mergeCell ref="C18:E18"/>
    <mergeCell ref="C19:E19"/>
    <mergeCell ref="G16:J16"/>
    <mergeCell ref="G17:J17"/>
    <mergeCell ref="G18:J18"/>
    <mergeCell ref="G19:J19"/>
    <mergeCell ref="A7:J7"/>
    <mergeCell ref="A14:J14"/>
    <mergeCell ref="A11:J11"/>
    <mergeCell ref="A12:C12"/>
    <mergeCell ref="A13:C13"/>
    <mergeCell ref="D12:F12"/>
    <mergeCell ref="D13:F13"/>
    <mergeCell ref="G12:J12"/>
    <mergeCell ref="G13:J13"/>
    <mergeCell ref="F8:J8"/>
    <mergeCell ref="H36:J36"/>
    <mergeCell ref="A38:B38"/>
    <mergeCell ref="A39:B39"/>
    <mergeCell ref="A40:B40"/>
    <mergeCell ref="A36:B37"/>
    <mergeCell ref="C36:C37"/>
    <mergeCell ref="D36:F36"/>
    <mergeCell ref="G36:G37"/>
  </mergeCells>
  <printOptions/>
  <pageMargins left="0.48" right="0.14" top="0.53" bottom="0.34" header="0.5" footer="0.3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view="pageBreakPreview" zoomScaleSheetLayoutView="100" workbookViewId="0" topLeftCell="A14">
      <selection activeCell="D28" sqref="D28:O28"/>
    </sheetView>
  </sheetViews>
  <sheetFormatPr defaultColWidth="9.140625" defaultRowHeight="12.75"/>
  <cols>
    <col min="1" max="1" width="6.57421875" style="0" customWidth="1"/>
    <col min="4" max="4" width="11.8515625" style="0" customWidth="1"/>
    <col min="5" max="5" width="8.28125" style="0" customWidth="1"/>
    <col min="6" max="6" width="5.140625" style="0" customWidth="1"/>
    <col min="10" max="10" width="5.8515625" style="0" customWidth="1"/>
    <col min="11" max="11" width="6.140625" style="0" customWidth="1"/>
    <col min="12" max="12" width="8.140625" style="0" customWidth="1"/>
    <col min="13" max="13" width="9.8515625" style="0" customWidth="1"/>
  </cols>
  <sheetData>
    <row r="1" spans="1:22" ht="12.75" hidden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2"/>
      <c r="Q1" s="2"/>
      <c r="R1" s="2"/>
      <c r="S1" s="2"/>
      <c r="T1" s="2"/>
      <c r="U1" s="2"/>
      <c r="V1" s="2"/>
    </row>
    <row r="2" spans="9:15" ht="12.75" hidden="1">
      <c r="I2" s="86" t="s">
        <v>0</v>
      </c>
      <c r="J2" s="86"/>
      <c r="K2" s="86"/>
      <c r="L2" s="86"/>
      <c r="M2" s="86"/>
      <c r="N2" s="86"/>
      <c r="O2" s="86"/>
    </row>
    <row r="3" spans="9:15" ht="12.75" hidden="1">
      <c r="I3" s="86" t="s">
        <v>1</v>
      </c>
      <c r="J3" s="86"/>
      <c r="K3" s="86"/>
      <c r="L3" s="86"/>
      <c r="M3" s="86"/>
      <c r="N3" s="86"/>
      <c r="O3" s="86"/>
    </row>
    <row r="4" spans="9:15" ht="12.75" customHeight="1" hidden="1">
      <c r="I4" s="86" t="s">
        <v>2</v>
      </c>
      <c r="J4" s="86"/>
      <c r="K4" s="86"/>
      <c r="L4" s="86"/>
      <c r="M4" s="86"/>
      <c r="N4" s="86"/>
      <c r="O4" s="3"/>
    </row>
    <row r="5" ht="18.75" customHeight="1" hidden="1"/>
    <row r="6" spans="1:12" ht="12.75" hidden="1">
      <c r="A6" s="134" t="s">
        <v>3</v>
      </c>
      <c r="B6" s="135"/>
      <c r="C6" s="136"/>
      <c r="D6" s="7"/>
      <c r="E6" s="5"/>
      <c r="F6" s="5"/>
      <c r="G6" s="5"/>
      <c r="H6" s="5"/>
      <c r="I6" s="5"/>
      <c r="J6" s="5"/>
      <c r="K6" s="5"/>
      <c r="L6" s="6"/>
    </row>
    <row r="7" spans="1:12" ht="12.75" hidden="1">
      <c r="A7" s="134" t="s">
        <v>4</v>
      </c>
      <c r="B7" s="135"/>
      <c r="C7" s="135"/>
      <c r="D7" s="136"/>
      <c r="E7" s="4"/>
      <c r="F7" s="4"/>
      <c r="G7" s="4"/>
      <c r="H7" s="4"/>
      <c r="I7" s="4"/>
      <c r="J7" s="4"/>
      <c r="K7" s="4"/>
      <c r="L7" s="4"/>
    </row>
    <row r="8" spans="1:12" ht="12.75" hidden="1">
      <c r="A8" s="134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</row>
    <row r="9" ht="12.75" hidden="1"/>
    <row r="11" spans="1:15" ht="19.5" customHeight="1" thickBot="1">
      <c r="A11" s="130">
        <f>ВСЬОГО!D1</f>
        <v>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2.75">
      <c r="A12" s="131" t="s">
        <v>103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4" spans="1:15" ht="24.75" customHeight="1">
      <c r="A14" s="133" t="s">
        <v>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1:15" ht="21" customHeight="1">
      <c r="A15" s="133" t="s">
        <v>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15" ht="20.25" customHeight="1">
      <c r="A16" s="133" t="s">
        <v>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8" spans="5:11" ht="12.75">
      <c r="E18" s="94"/>
      <c r="F18" s="94"/>
      <c r="G18" s="85" t="str">
        <f>ВСЬОГО!C16</f>
        <v>"13" травня 2013 року</v>
      </c>
      <c r="H18" s="85"/>
      <c r="I18" s="85"/>
      <c r="J18" s="94"/>
      <c r="K18" s="94"/>
    </row>
    <row r="19" spans="7:9" ht="12.75">
      <c r="G19" s="129" t="s">
        <v>9</v>
      </c>
      <c r="H19" s="129"/>
      <c r="I19" s="129"/>
    </row>
    <row r="21" spans="1:15" ht="28.5" customHeight="1" thickBot="1">
      <c r="A21" s="130">
        <f>ВСЬОГО!D3</f>
        <v>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131" t="s">
        <v>10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20.25" customHeight="1" thickBot="1">
      <c r="A23" s="132">
        <f>ВСЬОГО!F8</f>
        <v>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15" ht="20.25" customHeight="1">
      <c r="A24" s="126" t="s">
        <v>104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ht="18.75" customHeight="1">
      <c r="A25" s="86" t="s">
        <v>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18.75" customHeight="1" thickBot="1">
      <c r="A26" s="127" t="s">
        <v>117</v>
      </c>
      <c r="B26" s="127"/>
      <c r="C26" s="31">
        <f>N53</f>
        <v>11091.13</v>
      </c>
      <c r="D26" s="21" t="s">
        <v>99</v>
      </c>
      <c r="E26" s="128" t="str">
        <f>ВСЬОГО!G16</f>
        <v>заробітна плата, лікарняні</v>
      </c>
      <c r="F26" s="128"/>
      <c r="G26" s="128"/>
      <c r="H26" s="128"/>
      <c r="I26" s="128"/>
      <c r="J26" s="128"/>
      <c r="K26" s="128" t="s">
        <v>98</v>
      </c>
      <c r="L26" s="128"/>
      <c r="M26" s="62" t="str">
        <f>ВСЬОГО!G12</f>
        <v>травня</v>
      </c>
      <c r="N26" s="30">
        <v>2013</v>
      </c>
      <c r="O26" s="30"/>
    </row>
    <row r="27" spans="1:15" ht="18.75" customHeight="1">
      <c r="A27" s="126" t="s">
        <v>13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ht="18.75" customHeight="1">
      <c r="A28" s="86" t="s">
        <v>14</v>
      </c>
      <c r="B28" s="86"/>
      <c r="C28" s="86"/>
      <c r="D28" s="85" t="str">
        <f>[1]!СумаПрописом(C26)</f>
        <v>Одинадцять тисяч дев`яносто одна гривня 13 копiйок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4:15" ht="18.75" customHeight="1">
      <c r="D29" s="73" t="s">
        <v>106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8.75" customHeight="1">
      <c r="A30" s="86" t="s">
        <v>15</v>
      </c>
      <c r="B30" s="86"/>
      <c r="C30" s="86"/>
      <c r="D30" s="94" t="s">
        <v>87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24.75" customHeight="1" thickBot="1">
      <c r="A31" s="94" t="s">
        <v>87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8.75" customHeight="1">
      <c r="A32" s="126" t="s">
        <v>13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ht="18.75" customHeight="1">
      <c r="A33" s="86" t="s">
        <v>16</v>
      </c>
      <c r="B33" s="86"/>
      <c r="C33" s="86"/>
      <c r="D33" s="94" t="s">
        <v>87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2:15" ht="18.75" customHeight="1">
      <c r="B34" s="9"/>
      <c r="C34" s="9"/>
      <c r="D34" s="73" t="s">
        <v>106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8.75" customHeight="1">
      <c r="A35" t="s">
        <v>17</v>
      </c>
      <c r="B35" s="94" t="s">
        <v>87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5" ht="18.75" customHeight="1">
      <c r="B36" s="73" t="s">
        <v>18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8.75" customHeight="1">
      <c r="A37" s="86" t="s">
        <v>19</v>
      </c>
      <c r="B37" s="86"/>
      <c r="C37" s="86"/>
      <c r="D37" s="86"/>
      <c r="E37" s="86"/>
      <c r="F37" s="8" t="s">
        <v>87</v>
      </c>
      <c r="G37" s="1" t="s">
        <v>20</v>
      </c>
      <c r="H37" s="8" t="s">
        <v>87</v>
      </c>
      <c r="I37" s="1" t="s">
        <v>21</v>
      </c>
      <c r="J37" s="94" t="s">
        <v>87</v>
      </c>
      <c r="K37" s="94"/>
      <c r="L37" s="94"/>
      <c r="M37" t="s">
        <v>22</v>
      </c>
      <c r="N37" s="94" t="s">
        <v>87</v>
      </c>
      <c r="O37" s="94"/>
    </row>
    <row r="38" spans="1:15" ht="18.75" customHeight="1">
      <c r="A38" s="94" t="s">
        <v>87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ht="18.75" customHeight="1"/>
    <row r="40" spans="1:15" ht="18.75" customHeight="1">
      <c r="A40" s="2" t="s">
        <v>23</v>
      </c>
      <c r="B40" s="2"/>
      <c r="C40" s="2"/>
      <c r="D40" s="2"/>
      <c r="E40" s="2"/>
      <c r="F40" s="32" t="s">
        <v>24</v>
      </c>
      <c r="G40" s="85" t="str">
        <f>ВСЬОГО!G12</f>
        <v>травня</v>
      </c>
      <c r="H40" s="85"/>
      <c r="I40">
        <v>20</v>
      </c>
      <c r="J40" s="20">
        <v>13</v>
      </c>
      <c r="K40" t="s">
        <v>25</v>
      </c>
      <c r="L40" s="94" t="s">
        <v>97</v>
      </c>
      <c r="M40" s="94"/>
      <c r="O40" s="19" t="s">
        <v>65</v>
      </c>
    </row>
    <row r="41" spans="7:15" ht="18.75" customHeight="1">
      <c r="G41" s="83" t="s">
        <v>86</v>
      </c>
      <c r="H41" s="83"/>
      <c r="I41" s="83"/>
      <c r="O41" s="18" t="s">
        <v>84</v>
      </c>
    </row>
    <row r="42" spans="1:11" ht="30" customHeight="1">
      <c r="A42" s="2" t="s">
        <v>112</v>
      </c>
      <c r="B42" s="2"/>
      <c r="C42" s="2"/>
      <c r="D42" s="2"/>
      <c r="E42" s="2"/>
      <c r="F42" s="85" t="str">
        <f>ВСЬОГО!D12</f>
        <v>травень</v>
      </c>
      <c r="G42" s="85"/>
      <c r="H42" s="85"/>
      <c r="I42" s="82" t="s">
        <v>26</v>
      </c>
      <c r="J42" s="82"/>
      <c r="K42" t="s">
        <v>116</v>
      </c>
    </row>
    <row r="44" ht="12.75">
      <c r="O44" s="33" t="s">
        <v>108</v>
      </c>
    </row>
    <row r="46" spans="1:15" ht="31.5" customHeight="1">
      <c r="A46" s="96" t="s">
        <v>27</v>
      </c>
      <c r="B46" s="96" t="s">
        <v>36</v>
      </c>
      <c r="C46" s="96"/>
      <c r="D46" s="96"/>
      <c r="E46" s="96"/>
      <c r="F46" s="96"/>
      <c r="G46" s="96" t="s">
        <v>37</v>
      </c>
      <c r="H46" s="96"/>
      <c r="I46" s="96"/>
      <c r="J46" s="96"/>
      <c r="K46" s="96"/>
      <c r="L46" s="96"/>
      <c r="M46" s="125" t="s">
        <v>38</v>
      </c>
      <c r="N46" s="125" t="s">
        <v>39</v>
      </c>
      <c r="O46" s="125"/>
    </row>
    <row r="47" spans="1:15" ht="108" customHeight="1">
      <c r="A47" s="96"/>
      <c r="B47" s="96" t="s">
        <v>28</v>
      </c>
      <c r="C47" s="96"/>
      <c r="D47" s="96"/>
      <c r="E47" s="96" t="s">
        <v>29</v>
      </c>
      <c r="F47" s="96"/>
      <c r="G47" s="10" t="s">
        <v>30</v>
      </c>
      <c r="H47" s="11" t="s">
        <v>31</v>
      </c>
      <c r="I47" s="11" t="s">
        <v>32</v>
      </c>
      <c r="J47" s="11" t="s">
        <v>33</v>
      </c>
      <c r="K47" s="11" t="s">
        <v>34</v>
      </c>
      <c r="L47" s="11" t="s">
        <v>35</v>
      </c>
      <c r="M47" s="125"/>
      <c r="N47" s="125"/>
      <c r="O47" s="125"/>
    </row>
    <row r="48" spans="1:15" ht="12.75">
      <c r="A48" s="13">
        <v>1</v>
      </c>
      <c r="B48" s="124">
        <v>2</v>
      </c>
      <c r="C48" s="124"/>
      <c r="D48" s="124"/>
      <c r="E48" s="124">
        <v>3</v>
      </c>
      <c r="F48" s="124"/>
      <c r="G48" s="13">
        <v>4</v>
      </c>
      <c r="H48" s="13">
        <v>5</v>
      </c>
      <c r="I48" s="13">
        <v>6</v>
      </c>
      <c r="J48" s="13">
        <v>7</v>
      </c>
      <c r="K48" s="13">
        <v>8</v>
      </c>
      <c r="L48" s="13">
        <v>9</v>
      </c>
      <c r="M48" s="13">
        <v>10</v>
      </c>
      <c r="N48" s="124">
        <v>11</v>
      </c>
      <c r="O48" s="124"/>
    </row>
    <row r="49" spans="1:15" ht="26.25" customHeight="1">
      <c r="A49" s="22">
        <v>1</v>
      </c>
      <c r="B49" s="76" t="s">
        <v>40</v>
      </c>
      <c r="C49" s="76"/>
      <c r="D49" s="76"/>
      <c r="E49" s="123">
        <f>ВСЬОГО!C24</f>
        <v>13241.13</v>
      </c>
      <c r="F49" s="123"/>
      <c r="G49" s="24">
        <f>ВСЬОГО!D24</f>
        <v>2150</v>
      </c>
      <c r="H49" s="24">
        <f>ВСЬОГО!E24</f>
        <v>1500</v>
      </c>
      <c r="I49" s="24">
        <f>ВСЬОГО!F24</f>
        <v>650</v>
      </c>
      <c r="J49" s="24" t="s">
        <v>87</v>
      </c>
      <c r="K49" s="24" t="s">
        <v>87</v>
      </c>
      <c r="L49" s="24" t="s">
        <v>87</v>
      </c>
      <c r="M49" s="24" t="s">
        <v>87</v>
      </c>
      <c r="N49" s="123">
        <f>ВСЬОГО!G24</f>
        <v>11091.13</v>
      </c>
      <c r="O49" s="123"/>
    </row>
    <row r="50" spans="1:15" ht="27" customHeight="1">
      <c r="A50" s="22">
        <v>2</v>
      </c>
      <c r="B50" s="76" t="s">
        <v>41</v>
      </c>
      <c r="C50" s="76"/>
      <c r="D50" s="76"/>
      <c r="E50" s="123" t="s">
        <v>87</v>
      </c>
      <c r="F50" s="123"/>
      <c r="G50" s="24" t="s">
        <v>87</v>
      </c>
      <c r="H50" s="24" t="s">
        <v>87</v>
      </c>
      <c r="I50" s="24" t="s">
        <v>87</v>
      </c>
      <c r="J50" s="24" t="s">
        <v>87</v>
      </c>
      <c r="K50" s="24" t="s">
        <v>87</v>
      </c>
      <c r="L50" s="24" t="s">
        <v>87</v>
      </c>
      <c r="M50" s="24" t="s">
        <v>87</v>
      </c>
      <c r="N50" s="123" t="s">
        <v>87</v>
      </c>
      <c r="O50" s="123"/>
    </row>
    <row r="51" spans="1:15" ht="32.25" customHeight="1">
      <c r="A51" s="22">
        <v>3</v>
      </c>
      <c r="B51" s="76" t="s">
        <v>42</v>
      </c>
      <c r="C51" s="76"/>
      <c r="D51" s="76"/>
      <c r="E51" s="123">
        <f>ВСЬОГО!C25</f>
        <v>0</v>
      </c>
      <c r="F51" s="123"/>
      <c r="G51" s="24">
        <f>ВСЬОГО!D25</f>
        <v>0</v>
      </c>
      <c r="H51" s="24">
        <f>ВСЬОГО!E25</f>
        <v>0</v>
      </c>
      <c r="I51" s="24">
        <f>ВСЬОГО!F25</f>
        <v>0</v>
      </c>
      <c r="J51" s="24" t="s">
        <v>87</v>
      </c>
      <c r="K51" s="24" t="s">
        <v>87</v>
      </c>
      <c r="L51" s="24" t="s">
        <v>87</v>
      </c>
      <c r="M51" s="24" t="s">
        <v>87</v>
      </c>
      <c r="N51" s="123">
        <f>ВСЬОГО!G25</f>
        <v>0</v>
      </c>
      <c r="O51" s="123"/>
    </row>
    <row r="52" spans="1:15" ht="32.25" customHeight="1">
      <c r="A52" s="22">
        <v>4</v>
      </c>
      <c r="B52" s="76" t="s">
        <v>43</v>
      </c>
      <c r="C52" s="76"/>
      <c r="D52" s="76"/>
      <c r="E52" s="123" t="s">
        <v>87</v>
      </c>
      <c r="F52" s="123"/>
      <c r="G52" s="24" t="s">
        <v>87</v>
      </c>
      <c r="H52" s="24" t="s">
        <v>87</v>
      </c>
      <c r="I52" s="24" t="s">
        <v>87</v>
      </c>
      <c r="J52" s="24" t="s">
        <v>87</v>
      </c>
      <c r="K52" s="24" t="s">
        <v>87</v>
      </c>
      <c r="L52" s="24" t="s">
        <v>87</v>
      </c>
      <c r="M52" s="24" t="s">
        <v>87</v>
      </c>
      <c r="N52" s="123" t="s">
        <v>87</v>
      </c>
      <c r="O52" s="123"/>
    </row>
    <row r="53" spans="1:15" ht="26.25" customHeight="1">
      <c r="A53" s="22">
        <v>5</v>
      </c>
      <c r="B53" s="76" t="s">
        <v>44</v>
      </c>
      <c r="C53" s="76"/>
      <c r="D53" s="76"/>
      <c r="E53" s="123">
        <f>ВСЬОГО!C26</f>
        <v>13241.13</v>
      </c>
      <c r="F53" s="123"/>
      <c r="G53" s="24">
        <f>ВСЬОГО!D26</f>
        <v>2150</v>
      </c>
      <c r="H53" s="24">
        <f>ВСЬОГО!E26</f>
        <v>1500</v>
      </c>
      <c r="I53" s="24">
        <f>ВСЬОГО!F26</f>
        <v>650</v>
      </c>
      <c r="J53" s="24" t="s">
        <v>87</v>
      </c>
      <c r="K53" s="24" t="s">
        <v>87</v>
      </c>
      <c r="L53" s="24" t="s">
        <v>87</v>
      </c>
      <c r="M53" s="24" t="s">
        <v>87</v>
      </c>
      <c r="N53" s="123">
        <f>ВСЬОГО!G26</f>
        <v>11091.13</v>
      </c>
      <c r="O53" s="123"/>
    </row>
    <row r="54" spans="2:15" ht="12.75">
      <c r="B54" s="82"/>
      <c r="C54" s="82"/>
      <c r="D54" s="82"/>
      <c r="E54" s="82"/>
      <c r="F54" s="82"/>
      <c r="N54" s="82"/>
      <c r="O54" s="82"/>
    </row>
    <row r="55" spans="2:15" ht="12.75">
      <c r="B55" s="82"/>
      <c r="C55" s="82"/>
      <c r="D55" s="82"/>
      <c r="E55" s="82"/>
      <c r="F55" s="82"/>
      <c r="N55" s="82"/>
      <c r="O55" s="82"/>
    </row>
    <row r="56" spans="2:15" ht="12.75">
      <c r="B56" s="82"/>
      <c r="C56" s="82"/>
      <c r="D56" s="82"/>
      <c r="E56" s="82"/>
      <c r="F56" s="82"/>
      <c r="N56" s="82"/>
      <c r="O56" s="82"/>
    </row>
    <row r="57" spans="2:15" ht="12.75">
      <c r="B57" s="82"/>
      <c r="C57" s="82"/>
      <c r="D57" s="82"/>
      <c r="E57" s="82"/>
      <c r="F57" s="82"/>
      <c r="N57" s="82"/>
      <c r="O57" s="82"/>
    </row>
    <row r="58" spans="2:15" ht="12.75">
      <c r="B58" s="82"/>
      <c r="C58" s="82"/>
      <c r="D58" s="82"/>
      <c r="E58" s="82"/>
      <c r="F58" s="82"/>
      <c r="K58" s="82"/>
      <c r="L58" s="82"/>
      <c r="M58" s="82"/>
      <c r="N58" s="82"/>
      <c r="O58" s="82"/>
    </row>
    <row r="59" spans="2:15" ht="12.75">
      <c r="B59" s="82"/>
      <c r="C59" s="82"/>
      <c r="D59" s="82"/>
      <c r="E59" s="82"/>
      <c r="F59" s="82"/>
      <c r="N59" s="82"/>
      <c r="O59" s="82"/>
    </row>
    <row r="60" spans="1:15" ht="12.75">
      <c r="A60" s="13">
        <v>1</v>
      </c>
      <c r="B60" s="124">
        <v>2</v>
      </c>
      <c r="C60" s="124"/>
      <c r="D60" s="124"/>
      <c r="E60" s="124">
        <v>3</v>
      </c>
      <c r="F60" s="124"/>
      <c r="G60" s="13">
        <v>4</v>
      </c>
      <c r="H60" s="13">
        <v>5</v>
      </c>
      <c r="I60" s="13">
        <v>6</v>
      </c>
      <c r="J60" s="13">
        <v>7</v>
      </c>
      <c r="K60" s="13">
        <v>8</v>
      </c>
      <c r="L60" s="13">
        <v>9</v>
      </c>
      <c r="M60" s="13">
        <v>10</v>
      </c>
      <c r="N60" s="124">
        <v>11</v>
      </c>
      <c r="O60" s="124"/>
    </row>
    <row r="61" spans="1:15" ht="18.75" customHeight="1">
      <c r="A61" s="78"/>
      <c r="B61" s="78" t="s">
        <v>45</v>
      </c>
      <c r="C61" s="78"/>
      <c r="D61" s="78"/>
      <c r="E61" s="123">
        <f>E67</f>
        <v>0</v>
      </c>
      <c r="F61" s="123"/>
      <c r="G61" s="22" t="s">
        <v>87</v>
      </c>
      <c r="H61" s="22" t="s">
        <v>87</v>
      </c>
      <c r="I61" s="22" t="s">
        <v>87</v>
      </c>
      <c r="J61" s="22" t="s">
        <v>87</v>
      </c>
      <c r="K61" s="22" t="s">
        <v>87</v>
      </c>
      <c r="L61" s="22" t="s">
        <v>87</v>
      </c>
      <c r="M61" s="22" t="s">
        <v>87</v>
      </c>
      <c r="N61" s="79" t="s">
        <v>87</v>
      </c>
      <c r="O61" s="79"/>
    </row>
    <row r="62" spans="1:15" ht="18.75" customHeight="1">
      <c r="A62" s="78"/>
      <c r="B62" s="78" t="s">
        <v>46</v>
      </c>
      <c r="C62" s="78"/>
      <c r="D62" s="78"/>
      <c r="E62" s="123" t="str">
        <f>ВСЬОГО!H26</f>
        <v>-</v>
      </c>
      <c r="F62" s="123"/>
      <c r="G62" s="22" t="s">
        <v>51</v>
      </c>
      <c r="H62" s="22" t="s">
        <v>51</v>
      </c>
      <c r="I62" s="22" t="s">
        <v>51</v>
      </c>
      <c r="J62" s="22" t="s">
        <v>51</v>
      </c>
      <c r="K62" s="22" t="s">
        <v>51</v>
      </c>
      <c r="L62" s="22" t="s">
        <v>87</v>
      </c>
      <c r="M62" s="22" t="s">
        <v>87</v>
      </c>
      <c r="N62" s="79" t="s">
        <v>87</v>
      </c>
      <c r="O62" s="79"/>
    </row>
    <row r="63" spans="1:15" ht="18.75" customHeight="1">
      <c r="A63" s="78"/>
      <c r="B63" s="78" t="s">
        <v>47</v>
      </c>
      <c r="C63" s="78"/>
      <c r="D63" s="78"/>
      <c r="E63" s="123" t="str">
        <f>ВСЬОГО!I26</f>
        <v>-</v>
      </c>
      <c r="F63" s="123"/>
      <c r="G63" s="22" t="s">
        <v>51</v>
      </c>
      <c r="H63" s="22" t="s">
        <v>51</v>
      </c>
      <c r="I63" s="22" t="s">
        <v>51</v>
      </c>
      <c r="J63" s="22" t="s">
        <v>51</v>
      </c>
      <c r="K63" s="22" t="s">
        <v>51</v>
      </c>
      <c r="L63" s="22" t="s">
        <v>87</v>
      </c>
      <c r="M63" s="22" t="s">
        <v>87</v>
      </c>
      <c r="N63" s="79" t="s">
        <v>87</v>
      </c>
      <c r="O63" s="79"/>
    </row>
    <row r="64" spans="1:15" ht="18.75" customHeight="1">
      <c r="A64" s="78"/>
      <c r="B64" s="78" t="s">
        <v>48</v>
      </c>
      <c r="C64" s="78"/>
      <c r="D64" s="78"/>
      <c r="E64" s="123" t="str">
        <f>ВСЬОГО!J26</f>
        <v>-</v>
      </c>
      <c r="F64" s="123"/>
      <c r="G64" s="22" t="s">
        <v>51</v>
      </c>
      <c r="H64" s="22" t="s">
        <v>51</v>
      </c>
      <c r="I64" s="22" t="s">
        <v>51</v>
      </c>
      <c r="J64" s="22" t="s">
        <v>51</v>
      </c>
      <c r="K64" s="22" t="s">
        <v>51</v>
      </c>
      <c r="L64" s="22" t="s">
        <v>87</v>
      </c>
      <c r="M64" s="22" t="s">
        <v>87</v>
      </c>
      <c r="N64" s="79" t="s">
        <v>87</v>
      </c>
      <c r="O64" s="79"/>
    </row>
    <row r="65" spans="1:15" ht="27.75" customHeight="1">
      <c r="A65" s="12">
        <v>6</v>
      </c>
      <c r="B65" s="122" t="s">
        <v>109</v>
      </c>
      <c r="C65" s="122"/>
      <c r="D65" s="122"/>
      <c r="E65" s="79" t="s">
        <v>51</v>
      </c>
      <c r="F65" s="79"/>
      <c r="G65" s="22" t="s">
        <v>87</v>
      </c>
      <c r="H65" s="22" t="s">
        <v>87</v>
      </c>
      <c r="I65" s="22" t="s">
        <v>87</v>
      </c>
      <c r="J65" s="22" t="s">
        <v>87</v>
      </c>
      <c r="K65" s="22" t="s">
        <v>87</v>
      </c>
      <c r="L65" s="22" t="s">
        <v>87</v>
      </c>
      <c r="M65" s="22" t="s">
        <v>51</v>
      </c>
      <c r="N65" s="79" t="s">
        <v>51</v>
      </c>
      <c r="O65" s="79"/>
    </row>
    <row r="66" spans="1:15" ht="24" customHeight="1">
      <c r="A66" s="12">
        <v>7</v>
      </c>
      <c r="B66" s="122" t="s">
        <v>50</v>
      </c>
      <c r="C66" s="122"/>
      <c r="D66" s="122"/>
      <c r="E66" s="79" t="s">
        <v>51</v>
      </c>
      <c r="F66" s="79"/>
      <c r="G66" s="24">
        <f aca="true" t="shared" si="0" ref="G66:N66">G53</f>
        <v>2150</v>
      </c>
      <c r="H66" s="24">
        <f t="shared" si="0"/>
        <v>1500</v>
      </c>
      <c r="I66" s="24">
        <f t="shared" si="0"/>
        <v>650</v>
      </c>
      <c r="J66" s="24" t="str">
        <f t="shared" si="0"/>
        <v>-</v>
      </c>
      <c r="K66" s="24" t="str">
        <f t="shared" si="0"/>
        <v>-</v>
      </c>
      <c r="L66" s="24" t="s">
        <v>51</v>
      </c>
      <c r="M66" s="24" t="str">
        <f t="shared" si="0"/>
        <v>-</v>
      </c>
      <c r="N66" s="123">
        <f t="shared" si="0"/>
        <v>11091.13</v>
      </c>
      <c r="O66" s="123"/>
    </row>
    <row r="67" spans="2:6" ht="12.75" hidden="1">
      <c r="B67" s="82"/>
      <c r="C67" s="82"/>
      <c r="D67" s="82"/>
      <c r="E67" s="82">
        <f>SUM(E62:E66)</f>
        <v>0</v>
      </c>
      <c r="F67" s="82"/>
    </row>
    <row r="68" spans="2:6" ht="12.75">
      <c r="B68" s="1"/>
      <c r="C68" s="1"/>
      <c r="D68" s="1"/>
      <c r="E68" s="1"/>
      <c r="F68" s="1"/>
    </row>
    <row r="70" spans="1:15" ht="12.75">
      <c r="A70" s="86" t="s">
        <v>52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2" spans="1:15" ht="31.5" customHeight="1">
      <c r="A72" s="12">
        <v>1</v>
      </c>
      <c r="B72" s="119" t="s">
        <v>49</v>
      </c>
      <c r="C72" s="120"/>
      <c r="D72" s="121"/>
      <c r="E72" s="79" t="s">
        <v>51</v>
      </c>
      <c r="F72" s="79"/>
      <c r="G72" s="22" t="s">
        <v>87</v>
      </c>
      <c r="H72" s="22" t="s">
        <v>87</v>
      </c>
      <c r="I72" s="22" t="s">
        <v>87</v>
      </c>
      <c r="J72" s="22" t="s">
        <v>87</v>
      </c>
      <c r="K72" s="22" t="s">
        <v>87</v>
      </c>
      <c r="L72" s="22" t="s">
        <v>87</v>
      </c>
      <c r="M72" s="22" t="s">
        <v>51</v>
      </c>
      <c r="N72" s="79" t="s">
        <v>51</v>
      </c>
      <c r="O72" s="79"/>
    </row>
    <row r="73" spans="1:15" ht="31.5" customHeight="1">
      <c r="A73" s="12">
        <v>2</v>
      </c>
      <c r="B73" s="78" t="s">
        <v>50</v>
      </c>
      <c r="C73" s="78"/>
      <c r="D73" s="78"/>
      <c r="E73" s="79" t="s">
        <v>51</v>
      </c>
      <c r="F73" s="79"/>
      <c r="G73" s="22" t="s">
        <v>87</v>
      </c>
      <c r="H73" s="22" t="s">
        <v>87</v>
      </c>
      <c r="I73" s="22" t="s">
        <v>87</v>
      </c>
      <c r="J73" s="22" t="s">
        <v>87</v>
      </c>
      <c r="K73" s="22" t="s">
        <v>87</v>
      </c>
      <c r="L73" s="22" t="s">
        <v>51</v>
      </c>
      <c r="M73" s="22" t="s">
        <v>87</v>
      </c>
      <c r="N73" s="79" t="s">
        <v>87</v>
      </c>
      <c r="O73" s="79"/>
    </row>
    <row r="76" spans="1:15" ht="12.75">
      <c r="A76" s="86" t="s">
        <v>53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8" spans="1:15" ht="39" customHeight="1">
      <c r="A78" s="10" t="s">
        <v>27</v>
      </c>
      <c r="B78" s="96" t="s">
        <v>28</v>
      </c>
      <c r="C78" s="96"/>
      <c r="D78" s="96"/>
      <c r="E78" s="96"/>
      <c r="F78" s="96" t="s">
        <v>54</v>
      </c>
      <c r="G78" s="96"/>
      <c r="H78" s="96"/>
      <c r="I78" s="96"/>
      <c r="J78" s="96" t="s">
        <v>55</v>
      </c>
      <c r="K78" s="96"/>
      <c r="L78" s="96"/>
      <c r="M78" s="96"/>
      <c r="N78" s="96" t="s">
        <v>56</v>
      </c>
      <c r="O78" s="96"/>
    </row>
    <row r="79" spans="1:15" ht="26.25" customHeight="1">
      <c r="A79" s="12">
        <v>1</v>
      </c>
      <c r="B79" s="76" t="s">
        <v>57</v>
      </c>
      <c r="C79" s="76"/>
      <c r="D79" s="76"/>
      <c r="E79" s="76"/>
      <c r="F79" s="77">
        <f>E53</f>
        <v>13241.13</v>
      </c>
      <c r="G79" s="77"/>
      <c r="H79" s="77"/>
      <c r="I79" s="77"/>
      <c r="J79" s="77">
        <f>ВСЬОГО!J24</f>
        <v>4807</v>
      </c>
      <c r="K79" s="77"/>
      <c r="L79" s="77"/>
      <c r="M79" s="77"/>
      <c r="N79" s="77">
        <v>0</v>
      </c>
      <c r="O79" s="77"/>
    </row>
    <row r="80" spans="1:15" ht="21.75" customHeight="1">
      <c r="A80" s="12">
        <v>2</v>
      </c>
      <c r="B80" s="76" t="s">
        <v>59</v>
      </c>
      <c r="C80" s="76"/>
      <c r="D80" s="76"/>
      <c r="E80" s="76"/>
      <c r="F80" s="77" t="s">
        <v>87</v>
      </c>
      <c r="G80" s="77"/>
      <c r="H80" s="77"/>
      <c r="I80" s="77"/>
      <c r="J80" s="77" t="s">
        <v>87</v>
      </c>
      <c r="K80" s="77"/>
      <c r="L80" s="77"/>
      <c r="M80" s="77"/>
      <c r="N80" s="77" t="s">
        <v>87</v>
      </c>
      <c r="O80" s="77"/>
    </row>
    <row r="81" spans="1:15" ht="23.25" customHeight="1">
      <c r="A81" s="12">
        <v>3</v>
      </c>
      <c r="B81" s="76" t="s">
        <v>58</v>
      </c>
      <c r="C81" s="76"/>
      <c r="D81" s="76"/>
      <c r="E81" s="76"/>
      <c r="F81" s="77">
        <f>F79</f>
        <v>13241.13</v>
      </c>
      <c r="G81" s="77"/>
      <c r="H81" s="77"/>
      <c r="I81" s="77"/>
      <c r="J81" s="77">
        <f>J79</f>
        <v>4807</v>
      </c>
      <c r="K81" s="77"/>
      <c r="L81" s="77"/>
      <c r="M81" s="77"/>
      <c r="N81" s="77">
        <f>N79</f>
        <v>0</v>
      </c>
      <c r="O81" s="77"/>
    </row>
    <row r="83" spans="1:15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18.75" customHeight="1">
      <c r="A84" s="86" t="s">
        <v>60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1:15" ht="18.75" customHeight="1">
      <c r="A85" s="2" t="s">
        <v>61</v>
      </c>
      <c r="B85" s="2"/>
      <c r="C85" s="2"/>
      <c r="D85" s="2"/>
      <c r="E85" s="74"/>
      <c r="F85" s="74"/>
      <c r="G85" s="74"/>
      <c r="H85" s="74"/>
      <c r="I85" s="74"/>
      <c r="J85" s="74"/>
      <c r="K85" s="75">
        <f>ВСЬОГО!D6</f>
        <v>0</v>
      </c>
      <c r="L85" s="75"/>
      <c r="M85" s="75"/>
      <c r="N85" s="75"/>
      <c r="O85" s="75"/>
    </row>
    <row r="86" spans="1:15" ht="18.75" customHeight="1">
      <c r="A86" s="2"/>
      <c r="B86" s="2"/>
      <c r="C86" s="2"/>
      <c r="D86" s="2"/>
      <c r="E86" s="73" t="s">
        <v>62</v>
      </c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1:15" ht="18.75" customHeight="1">
      <c r="A87" s="2" t="s">
        <v>63</v>
      </c>
      <c r="B87" s="2"/>
      <c r="C87" s="2"/>
      <c r="D87" s="2"/>
      <c r="E87" s="14" t="s">
        <v>24</v>
      </c>
      <c r="F87" s="85" t="str">
        <f>ВСЬОГО!G13</f>
        <v>червня</v>
      </c>
      <c r="G87" s="85"/>
      <c r="H87" s="85"/>
      <c r="I87" s="72" t="s">
        <v>116</v>
      </c>
      <c r="J87" s="72"/>
      <c r="K87" s="2" t="s">
        <v>64</v>
      </c>
      <c r="L87" s="2"/>
      <c r="M87" s="2"/>
      <c r="N87" s="85" t="s">
        <v>65</v>
      </c>
      <c r="O87" s="85"/>
    </row>
    <row r="88" spans="1:15" ht="18.75" customHeight="1">
      <c r="A88" s="17" t="s">
        <v>114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73" t="s">
        <v>84</v>
      </c>
      <c r="O88" s="73"/>
    </row>
    <row r="89" spans="1:15" ht="18.75" customHeight="1">
      <c r="A89" s="86" t="s">
        <v>66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1:15" ht="18.75" customHeight="1">
      <c r="A90" s="86" t="s">
        <v>67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1:15" ht="18.75" customHeight="1">
      <c r="A91" s="2" t="s">
        <v>68</v>
      </c>
      <c r="B91" s="14" t="s">
        <v>24</v>
      </c>
      <c r="C91" s="85" t="str">
        <f>ВСЬОГО!G13</f>
        <v>червня</v>
      </c>
      <c r="D91" s="85"/>
      <c r="E91" s="85"/>
      <c r="F91" s="72" t="s">
        <v>116</v>
      </c>
      <c r="G91" s="72"/>
      <c r="H91" s="2" t="s">
        <v>69</v>
      </c>
      <c r="I91" s="2"/>
      <c r="J91" s="2"/>
      <c r="K91" s="85" t="s">
        <v>65</v>
      </c>
      <c r="L91" s="85"/>
      <c r="M91" s="85"/>
      <c r="N91" s="2"/>
      <c r="O91" s="2"/>
    </row>
    <row r="92" spans="1:15" ht="18.75" customHeight="1">
      <c r="A92" s="71" t="s">
        <v>115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1:15" ht="13.5" thickBo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5" spans="1:15" ht="22.5" customHeight="1">
      <c r="A95" s="86" t="s">
        <v>70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7" spans="1:15" ht="33" customHeight="1">
      <c r="A97" s="10" t="s">
        <v>27</v>
      </c>
      <c r="B97" s="96" t="s">
        <v>71</v>
      </c>
      <c r="C97" s="96"/>
      <c r="D97" s="96"/>
      <c r="E97" s="96"/>
      <c r="F97" s="96"/>
      <c r="G97" s="96" t="s">
        <v>72</v>
      </c>
      <c r="H97" s="96"/>
      <c r="I97" s="96" t="s">
        <v>73</v>
      </c>
      <c r="J97" s="96"/>
      <c r="K97" s="96"/>
      <c r="L97" s="96" t="s">
        <v>74</v>
      </c>
      <c r="M97" s="96"/>
      <c r="N97" s="96"/>
      <c r="O97" s="96"/>
    </row>
    <row r="98" spans="1:15" ht="18.75" customHeight="1">
      <c r="A98" s="10" t="str">
        <f>"-"</f>
        <v>-</v>
      </c>
      <c r="B98" s="96" t="s">
        <v>87</v>
      </c>
      <c r="C98" s="96"/>
      <c r="D98" s="96"/>
      <c r="E98" s="96"/>
      <c r="F98" s="96"/>
      <c r="G98" s="96" t="s">
        <v>87</v>
      </c>
      <c r="H98" s="96"/>
      <c r="I98" s="96" t="s">
        <v>87</v>
      </c>
      <c r="J98" s="96"/>
      <c r="K98" s="96"/>
      <c r="L98" s="96" t="s">
        <v>87</v>
      </c>
      <c r="M98" s="96"/>
      <c r="N98" s="96"/>
      <c r="O98" s="96"/>
    </row>
    <row r="99" spans="1:15" ht="18.75" customHeight="1">
      <c r="A99" s="10" t="str">
        <f>"-"</f>
        <v>-</v>
      </c>
      <c r="B99" s="96" t="s">
        <v>87</v>
      </c>
      <c r="C99" s="96"/>
      <c r="D99" s="96"/>
      <c r="E99" s="96"/>
      <c r="F99" s="96"/>
      <c r="G99" s="96" t="s">
        <v>87</v>
      </c>
      <c r="H99" s="96"/>
      <c r="I99" s="96" t="s">
        <v>87</v>
      </c>
      <c r="J99" s="96"/>
      <c r="K99" s="96"/>
      <c r="L99" s="96" t="s">
        <v>87</v>
      </c>
      <c r="M99" s="96"/>
      <c r="N99" s="96"/>
      <c r="O99" s="96"/>
    </row>
    <row r="100" spans="1:15" ht="18.75" customHeight="1">
      <c r="A100" s="10" t="str">
        <f>"-"</f>
        <v>-</v>
      </c>
      <c r="B100" s="96" t="s">
        <v>87</v>
      </c>
      <c r="C100" s="96"/>
      <c r="D100" s="96"/>
      <c r="E100" s="96"/>
      <c r="F100" s="96"/>
      <c r="G100" s="96" t="s">
        <v>87</v>
      </c>
      <c r="H100" s="96"/>
      <c r="I100" s="96" t="s">
        <v>87</v>
      </c>
      <c r="J100" s="96"/>
      <c r="K100" s="96"/>
      <c r="L100" s="96" t="s">
        <v>87</v>
      </c>
      <c r="M100" s="96"/>
      <c r="N100" s="96"/>
      <c r="O100" s="96"/>
    </row>
    <row r="101" spans="1:15" ht="18.75" customHeight="1">
      <c r="A101" s="10" t="str">
        <f>"-"</f>
        <v>-</v>
      </c>
      <c r="B101" s="96" t="s">
        <v>87</v>
      </c>
      <c r="C101" s="96"/>
      <c r="D101" s="96"/>
      <c r="E101" s="96"/>
      <c r="F101" s="96"/>
      <c r="G101" s="96" t="s">
        <v>87</v>
      </c>
      <c r="H101" s="96"/>
      <c r="I101" s="96" t="s">
        <v>87</v>
      </c>
      <c r="J101" s="96"/>
      <c r="K101" s="96"/>
      <c r="L101" s="96" t="s">
        <v>87</v>
      </c>
      <c r="M101" s="96"/>
      <c r="N101" s="96"/>
      <c r="O101" s="96"/>
    </row>
    <row r="102" spans="1:15" ht="18.75" customHeight="1">
      <c r="A102" s="96" t="s">
        <v>75</v>
      </c>
      <c r="B102" s="96"/>
      <c r="C102" s="96"/>
      <c r="D102" s="96"/>
      <c r="E102" s="96"/>
      <c r="F102" s="96"/>
      <c r="G102" s="96" t="s">
        <v>87</v>
      </c>
      <c r="H102" s="96"/>
      <c r="I102" s="96" t="s">
        <v>87</v>
      </c>
      <c r="J102" s="96"/>
      <c r="K102" s="96"/>
      <c r="L102" s="96" t="s">
        <v>87</v>
      </c>
      <c r="M102" s="96"/>
      <c r="N102" s="96"/>
      <c r="O102" s="96"/>
    </row>
    <row r="105" spans="2:15" ht="12.75">
      <c r="B105" s="86" t="s">
        <v>76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 ht="12.75">
      <c r="B106" s="86" t="s">
        <v>77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 ht="9" customHeight="1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2:15" ht="3.75" customHeight="1" hidden="1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2:15" ht="12.75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4" ht="12.75">
      <c r="A110" s="82"/>
      <c r="B110" s="82"/>
      <c r="C110" s="82"/>
      <c r="D110" s="82"/>
      <c r="E110" s="82"/>
      <c r="H110" s="82"/>
      <c r="I110" s="82"/>
      <c r="J110" s="82"/>
      <c r="L110" s="82"/>
      <c r="M110" s="82"/>
      <c r="N110" s="82"/>
    </row>
    <row r="111" spans="1:14" ht="12.75">
      <c r="A111" s="82" t="s">
        <v>78</v>
      </c>
      <c r="B111" s="82"/>
      <c r="C111" s="82"/>
      <c r="D111" s="82"/>
      <c r="E111" s="82"/>
      <c r="H111" s="94"/>
      <c r="I111" s="94"/>
      <c r="J111" s="94"/>
      <c r="L111" s="85">
        <f>ВСЬОГО!D4</f>
        <v>0</v>
      </c>
      <c r="M111" s="85"/>
      <c r="N111" s="85"/>
    </row>
    <row r="112" spans="1:14" ht="12.75">
      <c r="A112" s="82"/>
      <c r="B112" s="82"/>
      <c r="C112" s="82"/>
      <c r="D112" s="82"/>
      <c r="E112" s="82"/>
      <c r="H112" s="84" t="s">
        <v>80</v>
      </c>
      <c r="I112" s="84"/>
      <c r="J112" s="84"/>
      <c r="K112" s="16"/>
      <c r="L112" s="84" t="s">
        <v>81</v>
      </c>
      <c r="M112" s="84"/>
      <c r="N112" s="84"/>
    </row>
    <row r="113" spans="1:14" ht="12.75">
      <c r="A113" s="82"/>
      <c r="B113" s="82"/>
      <c r="C113" s="82"/>
      <c r="D113" s="82"/>
      <c r="E113" s="82"/>
      <c r="H113" s="82"/>
      <c r="I113" s="82"/>
      <c r="J113" s="82"/>
      <c r="L113" s="82"/>
      <c r="M113" s="82"/>
      <c r="N113" s="82"/>
    </row>
    <row r="114" spans="1:14" ht="12.75">
      <c r="A114" s="82" t="s">
        <v>79</v>
      </c>
      <c r="B114" s="82"/>
      <c r="C114" s="82"/>
      <c r="D114" s="82"/>
      <c r="E114" s="82"/>
      <c r="H114" s="94"/>
      <c r="I114" s="94"/>
      <c r="J114" s="94"/>
      <c r="L114" s="85">
        <f>ВСЬОГО!D5</f>
        <v>0</v>
      </c>
      <c r="M114" s="85"/>
      <c r="N114" s="85"/>
    </row>
    <row r="115" spans="1:14" ht="12.75">
      <c r="A115" s="82"/>
      <c r="B115" s="82"/>
      <c r="C115" s="82"/>
      <c r="D115" s="82"/>
      <c r="E115" s="82"/>
      <c r="H115" s="84" t="s">
        <v>80</v>
      </c>
      <c r="I115" s="84"/>
      <c r="J115" s="84"/>
      <c r="K115" s="16"/>
      <c r="L115" s="84" t="s">
        <v>81</v>
      </c>
      <c r="M115" s="84"/>
      <c r="N115" s="84"/>
    </row>
    <row r="116" spans="1:14" ht="12.75">
      <c r="A116" s="82"/>
      <c r="B116" s="82"/>
      <c r="C116" s="82"/>
      <c r="D116" s="82"/>
      <c r="E116" s="82"/>
      <c r="H116" s="82"/>
      <c r="I116" s="82"/>
      <c r="J116" s="82"/>
      <c r="L116" s="82"/>
      <c r="M116" s="82"/>
      <c r="N116" s="82"/>
    </row>
    <row r="117" spans="1:14" ht="12.75">
      <c r="A117" s="82"/>
      <c r="B117" s="82"/>
      <c r="C117" s="82"/>
      <c r="D117" s="82"/>
      <c r="E117" s="82"/>
      <c r="H117" s="82"/>
      <c r="I117" s="82"/>
      <c r="J117" s="82"/>
      <c r="L117" s="82"/>
      <c r="M117" s="82"/>
      <c r="N117" s="82"/>
    </row>
    <row r="118" spans="1:14" ht="12.75">
      <c r="A118" s="82" t="s">
        <v>82</v>
      </c>
      <c r="B118" s="82"/>
      <c r="C118" s="82"/>
      <c r="D118" s="82"/>
      <c r="E118" s="82"/>
      <c r="H118" s="82" t="s">
        <v>83</v>
      </c>
      <c r="I118" s="82"/>
      <c r="J118" s="82"/>
      <c r="L118" s="82"/>
      <c r="M118" s="82"/>
      <c r="N118" s="82"/>
    </row>
    <row r="119" spans="1:14" ht="12.75">
      <c r="A119" s="82"/>
      <c r="B119" s="82"/>
      <c r="C119" s="82"/>
      <c r="D119" s="82"/>
      <c r="E119" s="82"/>
      <c r="H119" s="82"/>
      <c r="I119" s="82"/>
      <c r="J119" s="82"/>
      <c r="L119" s="82"/>
      <c r="M119" s="82"/>
      <c r="N119" s="82"/>
    </row>
  </sheetData>
  <sheetProtection sheet="1" objects="1" scenarios="1"/>
  <mergeCells count="212">
    <mergeCell ref="A6:C6"/>
    <mergeCell ref="A7:D7"/>
    <mergeCell ref="A8:L8"/>
    <mergeCell ref="A1:O1"/>
    <mergeCell ref="I2:O2"/>
    <mergeCell ref="I3:O3"/>
    <mergeCell ref="I4:N4"/>
    <mergeCell ref="A11:O11"/>
    <mergeCell ref="A12:O12"/>
    <mergeCell ref="A14:O14"/>
    <mergeCell ref="A15:O15"/>
    <mergeCell ref="A16:O16"/>
    <mergeCell ref="E18:F18"/>
    <mergeCell ref="G18:I18"/>
    <mergeCell ref="J18:K18"/>
    <mergeCell ref="G19:I19"/>
    <mergeCell ref="A21:O21"/>
    <mergeCell ref="A22:O22"/>
    <mergeCell ref="A23:O23"/>
    <mergeCell ref="A24:O24"/>
    <mergeCell ref="A25:O25"/>
    <mergeCell ref="A27:O27"/>
    <mergeCell ref="A28:C28"/>
    <mergeCell ref="D28:O28"/>
    <mergeCell ref="A26:B26"/>
    <mergeCell ref="E26:J26"/>
    <mergeCell ref="K26:L26"/>
    <mergeCell ref="D29:O29"/>
    <mergeCell ref="A30:C30"/>
    <mergeCell ref="D30:O30"/>
    <mergeCell ref="A31:O31"/>
    <mergeCell ref="A32:O32"/>
    <mergeCell ref="A33:C33"/>
    <mergeCell ref="D33:O33"/>
    <mergeCell ref="D34:O34"/>
    <mergeCell ref="B35:O35"/>
    <mergeCell ref="B36:O36"/>
    <mergeCell ref="A37:E37"/>
    <mergeCell ref="J37:L37"/>
    <mergeCell ref="N37:O37"/>
    <mergeCell ref="A38:O38"/>
    <mergeCell ref="L40:M40"/>
    <mergeCell ref="F42:H42"/>
    <mergeCell ref="I42:J42"/>
    <mergeCell ref="G40:H40"/>
    <mergeCell ref="A46:A47"/>
    <mergeCell ref="B46:F46"/>
    <mergeCell ref="G46:L46"/>
    <mergeCell ref="M46:M47"/>
    <mergeCell ref="N46:O47"/>
    <mergeCell ref="B47:D47"/>
    <mergeCell ref="E47:F47"/>
    <mergeCell ref="B48:D48"/>
    <mergeCell ref="E48:F48"/>
    <mergeCell ref="N48:O48"/>
    <mergeCell ref="B49:D49"/>
    <mergeCell ref="E49:F49"/>
    <mergeCell ref="N49:O49"/>
    <mergeCell ref="B50:D50"/>
    <mergeCell ref="E50:F50"/>
    <mergeCell ref="N50:O50"/>
    <mergeCell ref="B51:D51"/>
    <mergeCell ref="E51:F51"/>
    <mergeCell ref="N51:O51"/>
    <mergeCell ref="B52:D52"/>
    <mergeCell ref="E52:F52"/>
    <mergeCell ref="N52:O52"/>
    <mergeCell ref="B53:D53"/>
    <mergeCell ref="E53:F53"/>
    <mergeCell ref="N53:O53"/>
    <mergeCell ref="B54:D54"/>
    <mergeCell ref="E54:F54"/>
    <mergeCell ref="N54:O54"/>
    <mergeCell ref="B55:D55"/>
    <mergeCell ref="E55:F55"/>
    <mergeCell ref="N55:O55"/>
    <mergeCell ref="B56:D56"/>
    <mergeCell ref="E56:F56"/>
    <mergeCell ref="N56:O56"/>
    <mergeCell ref="B57:D57"/>
    <mergeCell ref="E57:F57"/>
    <mergeCell ref="N57:O57"/>
    <mergeCell ref="B58:D58"/>
    <mergeCell ref="E58:F58"/>
    <mergeCell ref="K58:O58"/>
    <mergeCell ref="B59:D59"/>
    <mergeCell ref="E59:F59"/>
    <mergeCell ref="N59:O59"/>
    <mergeCell ref="B60:D60"/>
    <mergeCell ref="E60:F60"/>
    <mergeCell ref="N60:O60"/>
    <mergeCell ref="A61:A64"/>
    <mergeCell ref="B61:D61"/>
    <mergeCell ref="E61:F61"/>
    <mergeCell ref="N61:O61"/>
    <mergeCell ref="B62:D62"/>
    <mergeCell ref="E62:F62"/>
    <mergeCell ref="N62:O62"/>
    <mergeCell ref="B63:D63"/>
    <mergeCell ref="E63:F63"/>
    <mergeCell ref="N63:O63"/>
    <mergeCell ref="B64:D64"/>
    <mergeCell ref="E64:F64"/>
    <mergeCell ref="N64:O64"/>
    <mergeCell ref="B65:D65"/>
    <mergeCell ref="E65:F65"/>
    <mergeCell ref="N65:O65"/>
    <mergeCell ref="B66:D66"/>
    <mergeCell ref="E66:F66"/>
    <mergeCell ref="N66:O66"/>
    <mergeCell ref="B67:D67"/>
    <mergeCell ref="E67:F67"/>
    <mergeCell ref="A70:O70"/>
    <mergeCell ref="B72:D72"/>
    <mergeCell ref="E72:F72"/>
    <mergeCell ref="N72:O72"/>
    <mergeCell ref="B73:D73"/>
    <mergeCell ref="E73:F73"/>
    <mergeCell ref="N73:O73"/>
    <mergeCell ref="A76:O76"/>
    <mergeCell ref="B78:E78"/>
    <mergeCell ref="F78:I78"/>
    <mergeCell ref="J78:M78"/>
    <mergeCell ref="N78:O78"/>
    <mergeCell ref="B79:E79"/>
    <mergeCell ref="F79:I79"/>
    <mergeCell ref="J79:M79"/>
    <mergeCell ref="N79:O79"/>
    <mergeCell ref="B80:E80"/>
    <mergeCell ref="F80:I80"/>
    <mergeCell ref="J80:M80"/>
    <mergeCell ref="N80:O80"/>
    <mergeCell ref="B81:E81"/>
    <mergeCell ref="F81:I81"/>
    <mergeCell ref="J81:M81"/>
    <mergeCell ref="N81:O81"/>
    <mergeCell ref="A83:O83"/>
    <mergeCell ref="A84:O84"/>
    <mergeCell ref="E86:O86"/>
    <mergeCell ref="E85:J85"/>
    <mergeCell ref="K85:O85"/>
    <mergeCell ref="F87:H87"/>
    <mergeCell ref="I87:J87"/>
    <mergeCell ref="N87:O87"/>
    <mergeCell ref="N88:O88"/>
    <mergeCell ref="A89:O89"/>
    <mergeCell ref="A90:O90"/>
    <mergeCell ref="C91:E91"/>
    <mergeCell ref="F91:G91"/>
    <mergeCell ref="K91:M91"/>
    <mergeCell ref="A92:O92"/>
    <mergeCell ref="A95:O95"/>
    <mergeCell ref="B97:F97"/>
    <mergeCell ref="G97:H97"/>
    <mergeCell ref="I97:K97"/>
    <mergeCell ref="L97:O97"/>
    <mergeCell ref="B98:F98"/>
    <mergeCell ref="G98:H98"/>
    <mergeCell ref="I98:K98"/>
    <mergeCell ref="L98:O98"/>
    <mergeCell ref="B99:F99"/>
    <mergeCell ref="G99:H99"/>
    <mergeCell ref="I99:K99"/>
    <mergeCell ref="L99:O99"/>
    <mergeCell ref="B100:F100"/>
    <mergeCell ref="G100:H100"/>
    <mergeCell ref="I100:K100"/>
    <mergeCell ref="L100:O100"/>
    <mergeCell ref="B101:F101"/>
    <mergeCell ref="G101:H101"/>
    <mergeCell ref="I101:K101"/>
    <mergeCell ref="L101:O101"/>
    <mergeCell ref="A102:F102"/>
    <mergeCell ref="G102:H102"/>
    <mergeCell ref="I102:K102"/>
    <mergeCell ref="L102:O102"/>
    <mergeCell ref="B105:O105"/>
    <mergeCell ref="B106:O106"/>
    <mergeCell ref="B107:O107"/>
    <mergeCell ref="B108:O108"/>
    <mergeCell ref="B109:O109"/>
    <mergeCell ref="A110:E110"/>
    <mergeCell ref="H110:J110"/>
    <mergeCell ref="L110:N110"/>
    <mergeCell ref="A111:E111"/>
    <mergeCell ref="H111:J111"/>
    <mergeCell ref="L111:N111"/>
    <mergeCell ref="A112:E112"/>
    <mergeCell ref="H112:J112"/>
    <mergeCell ref="L112:N112"/>
    <mergeCell ref="A113:E113"/>
    <mergeCell ref="H113:J113"/>
    <mergeCell ref="L113:N113"/>
    <mergeCell ref="A114:E114"/>
    <mergeCell ref="H114:J114"/>
    <mergeCell ref="L114:N114"/>
    <mergeCell ref="A115:E115"/>
    <mergeCell ref="H115:J115"/>
    <mergeCell ref="L115:N115"/>
    <mergeCell ref="A116:E116"/>
    <mergeCell ref="H116:J116"/>
    <mergeCell ref="L116:N116"/>
    <mergeCell ref="A119:E119"/>
    <mergeCell ref="H119:J119"/>
    <mergeCell ref="L119:N119"/>
    <mergeCell ref="G41:I41"/>
    <mergeCell ref="A117:E117"/>
    <mergeCell ref="H117:J117"/>
    <mergeCell ref="L117:N117"/>
    <mergeCell ref="A118:E118"/>
    <mergeCell ref="H118:J118"/>
    <mergeCell ref="L118:N118"/>
  </mergeCells>
  <printOptions/>
  <pageMargins left="0.7086614173228347" right="0.1968503937007874" top="0.5905511811023623" bottom="0.5905511811023623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1"/>
  <sheetViews>
    <sheetView view="pageBreakPreview" zoomScale="115" zoomScaleSheetLayoutView="115" workbookViewId="0" topLeftCell="A88">
      <selection activeCell="D30" sqref="D30:O30"/>
    </sheetView>
  </sheetViews>
  <sheetFormatPr defaultColWidth="9.140625" defaultRowHeight="12.75"/>
  <cols>
    <col min="1" max="1" width="6.57421875" style="38" customWidth="1"/>
    <col min="2" max="3" width="9.140625" style="38" customWidth="1"/>
    <col min="4" max="4" width="11.8515625" style="38" customWidth="1"/>
    <col min="5" max="5" width="8.28125" style="38" customWidth="1"/>
    <col min="6" max="6" width="5.140625" style="38" customWidth="1"/>
    <col min="7" max="9" width="9.140625" style="38" customWidth="1"/>
    <col min="10" max="10" width="7.421875" style="38" customWidth="1"/>
    <col min="11" max="11" width="8.140625" style="38" customWidth="1"/>
    <col min="12" max="12" width="8.8515625" style="38" customWidth="1"/>
    <col min="13" max="13" width="9.140625" style="38" customWidth="1"/>
    <col min="14" max="14" width="6.421875" style="38" customWidth="1"/>
    <col min="15" max="15" width="7.7109375" style="38" customWidth="1"/>
    <col min="16" max="16384" width="9.140625" style="38" customWidth="1"/>
  </cols>
  <sheetData>
    <row r="1" spans="1:22" ht="12.75" hidden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37"/>
      <c r="Q1" s="37"/>
      <c r="R1" s="37"/>
      <c r="S1" s="37"/>
      <c r="T1" s="37"/>
      <c r="U1" s="37"/>
      <c r="V1" s="37"/>
    </row>
    <row r="2" spans="9:15" ht="12.75" hidden="1">
      <c r="I2" s="142" t="s">
        <v>102</v>
      </c>
      <c r="J2" s="142"/>
      <c r="K2" s="142"/>
      <c r="L2" s="142"/>
      <c r="M2" s="142"/>
      <c r="N2" s="142"/>
      <c r="O2" s="142"/>
    </row>
    <row r="3" spans="9:15" ht="12.75" hidden="1">
      <c r="I3" s="142" t="s">
        <v>1</v>
      </c>
      <c r="J3" s="142"/>
      <c r="K3" s="142"/>
      <c r="L3" s="142"/>
      <c r="M3" s="142"/>
      <c r="N3" s="142"/>
      <c r="O3" s="142"/>
    </row>
    <row r="4" spans="9:15" ht="12.75" hidden="1">
      <c r="I4" s="137"/>
      <c r="J4" s="137"/>
      <c r="K4" s="137"/>
      <c r="L4" s="137"/>
      <c r="M4" s="137"/>
      <c r="N4" s="137"/>
      <c r="O4" s="39"/>
    </row>
    <row r="5" spans="9:15" ht="12.75" hidden="1">
      <c r="I5" s="137"/>
      <c r="J5" s="137"/>
      <c r="K5" s="137"/>
      <c r="L5" s="137"/>
      <c r="M5" s="137"/>
      <c r="N5" s="137"/>
      <c r="O5" s="39"/>
    </row>
    <row r="6" spans="9:15" ht="12.75" customHeight="1" hidden="1">
      <c r="I6" s="142" t="s">
        <v>2</v>
      </c>
      <c r="J6" s="142"/>
      <c r="K6" s="142"/>
      <c r="L6" s="142"/>
      <c r="M6" s="142"/>
      <c r="N6" s="142"/>
      <c r="O6" s="39"/>
    </row>
    <row r="7" ht="18.75" customHeight="1" hidden="1"/>
    <row r="8" spans="1:12" ht="11.25" customHeight="1" hidden="1">
      <c r="A8" s="170" t="s">
        <v>3</v>
      </c>
      <c r="B8" s="171"/>
      <c r="C8" s="172"/>
      <c r="D8" s="40"/>
      <c r="E8" s="41"/>
      <c r="F8" s="41"/>
      <c r="G8" s="41"/>
      <c r="H8" s="41"/>
      <c r="I8" s="41"/>
      <c r="J8" s="41"/>
      <c r="K8" s="41"/>
      <c r="L8" s="42"/>
    </row>
    <row r="9" spans="1:12" ht="12.75" hidden="1">
      <c r="A9" s="170" t="s">
        <v>4</v>
      </c>
      <c r="B9" s="171"/>
      <c r="C9" s="171"/>
      <c r="D9" s="172"/>
      <c r="E9" s="43"/>
      <c r="F9" s="43"/>
      <c r="G9" s="43"/>
      <c r="H9" s="43"/>
      <c r="I9" s="43"/>
      <c r="J9" s="43"/>
      <c r="K9" s="43"/>
      <c r="L9" s="43"/>
    </row>
    <row r="10" spans="1:12" ht="12.75" hidden="1">
      <c r="A10" s="170" t="s">
        <v>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ht="12.75" hidden="1"/>
    <row r="13" spans="1:15" ht="19.5" customHeight="1" thickBot="1">
      <c r="A13" s="165">
        <f>ВСЬОГО!D1</f>
        <v>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</row>
    <row r="14" spans="1:15" ht="12.75">
      <c r="A14" s="166" t="s">
        <v>103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</row>
    <row r="16" spans="1:15" ht="24.75" customHeight="1">
      <c r="A16" s="169" t="s">
        <v>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21" customHeight="1">
      <c r="A17" s="169" t="s">
        <v>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20.25" customHeight="1">
      <c r="A18" s="169" t="s">
        <v>8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20" spans="5:11" ht="12.75">
      <c r="E20" s="140"/>
      <c r="F20" s="140"/>
      <c r="G20" s="141" t="str">
        <f>ВСЬОГО!C17</f>
        <v>"28" травня 2013 року</v>
      </c>
      <c r="H20" s="141"/>
      <c r="I20" s="141"/>
      <c r="J20" s="140"/>
      <c r="K20" s="140"/>
    </row>
    <row r="21" spans="7:9" ht="12.75">
      <c r="G21" s="168" t="s">
        <v>9</v>
      </c>
      <c r="H21" s="168"/>
      <c r="I21" s="168"/>
    </row>
    <row r="23" spans="1:15" ht="28.5" customHeight="1" thickBot="1">
      <c r="A23" s="165">
        <f>ВСЬОГО!D3</f>
        <v>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</row>
    <row r="24" spans="1:15" ht="15" customHeight="1">
      <c r="A24" s="166" t="s">
        <v>10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20.25" customHeight="1" thickBot="1">
      <c r="A25" s="167">
        <f>ВСЬОГО!F8</f>
        <v>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5" ht="20.25" customHeight="1">
      <c r="A26" s="161" t="s">
        <v>104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8.75" customHeight="1">
      <c r="A27" s="142" t="s">
        <v>12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18.75" customHeight="1" thickBot="1">
      <c r="A28" s="162" t="s">
        <v>117</v>
      </c>
      <c r="B28" s="162"/>
      <c r="C28" s="44">
        <f>N55</f>
        <v>21136.75</v>
      </c>
      <c r="D28" s="45" t="s">
        <v>99</v>
      </c>
      <c r="E28" s="163" t="str">
        <f>ВСЬОГО!G17</f>
        <v>заробітна плата, відпускні, м/д</v>
      </c>
      <c r="F28" s="163"/>
      <c r="G28" s="163"/>
      <c r="H28" s="163"/>
      <c r="I28" s="163"/>
      <c r="J28" s="163"/>
      <c r="K28" s="46" t="s">
        <v>101</v>
      </c>
      <c r="L28" s="163" t="str">
        <f>ВСЬОГО!D12</f>
        <v>травень</v>
      </c>
      <c r="M28" s="163"/>
      <c r="N28" s="164">
        <v>2013</v>
      </c>
      <c r="O28" s="164"/>
    </row>
    <row r="29" spans="1:15" ht="18.75" customHeight="1">
      <c r="A29" s="161" t="s">
        <v>105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</row>
    <row r="30" spans="1:15" ht="18.75" customHeight="1">
      <c r="A30" s="142" t="s">
        <v>14</v>
      </c>
      <c r="B30" s="142"/>
      <c r="C30" s="142"/>
      <c r="D30" s="141" t="str">
        <f>[1]!СумаПрописом(C28)</f>
        <v>Двадцять одна тисяча сто тридцять шiсть гривень 75 копiйок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4:15" ht="18.75" customHeight="1">
      <c r="D31" s="147" t="s">
        <v>106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</row>
    <row r="32" spans="1:15" ht="18.75" customHeight="1">
      <c r="A32" s="142" t="s">
        <v>15</v>
      </c>
      <c r="B32" s="142"/>
      <c r="C32" s="142"/>
      <c r="D32" s="140" t="s">
        <v>87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ht="24.75" customHeight="1" thickBot="1">
      <c r="A33" s="140" t="s">
        <v>87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15" ht="18.75" customHeight="1">
      <c r="A34" s="161" t="s">
        <v>13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ht="18.75" customHeight="1">
      <c r="A35" s="142" t="s">
        <v>16</v>
      </c>
      <c r="B35" s="142"/>
      <c r="C35" s="142"/>
      <c r="D35" s="140" t="s">
        <v>87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</row>
    <row r="36" spans="2:15" ht="18.75" customHeight="1">
      <c r="B36" s="47"/>
      <c r="C36" s="47"/>
      <c r="D36" s="147" t="s">
        <v>106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</row>
    <row r="37" spans="1:15" ht="18.75" customHeight="1">
      <c r="A37" s="38" t="s">
        <v>17</v>
      </c>
      <c r="B37" s="140" t="s">
        <v>87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2:15" ht="18.75" customHeight="1">
      <c r="B38" s="147" t="s">
        <v>18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8.75" customHeight="1">
      <c r="A39" s="142" t="s">
        <v>19</v>
      </c>
      <c r="B39" s="142"/>
      <c r="C39" s="142"/>
      <c r="D39" s="142"/>
      <c r="E39" s="142"/>
      <c r="F39" s="36" t="s">
        <v>87</v>
      </c>
      <c r="G39" s="34" t="s">
        <v>20</v>
      </c>
      <c r="H39" s="36" t="s">
        <v>87</v>
      </c>
      <c r="I39" s="34" t="s">
        <v>21</v>
      </c>
      <c r="J39" s="140" t="s">
        <v>87</v>
      </c>
      <c r="K39" s="140"/>
      <c r="L39" s="140"/>
      <c r="M39" s="38" t="s">
        <v>22</v>
      </c>
      <c r="N39" s="140" t="s">
        <v>87</v>
      </c>
      <c r="O39" s="140"/>
    </row>
    <row r="40" spans="1:15" ht="18.75" customHeight="1">
      <c r="A40" s="140" t="s">
        <v>87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</row>
    <row r="41" ht="18.75" customHeight="1"/>
    <row r="42" spans="1:15" ht="18.75" customHeight="1">
      <c r="A42" s="37" t="s">
        <v>23</v>
      </c>
      <c r="B42" s="37"/>
      <c r="C42" s="37"/>
      <c r="D42" s="37"/>
      <c r="E42" s="37"/>
      <c r="F42" s="48" t="s">
        <v>24</v>
      </c>
      <c r="G42" s="141" t="str">
        <f>ВСЬОГО!G12</f>
        <v>травня</v>
      </c>
      <c r="H42" s="141"/>
      <c r="I42" s="38">
        <v>20</v>
      </c>
      <c r="J42" s="49">
        <v>13</v>
      </c>
      <c r="K42" s="38" t="s">
        <v>25</v>
      </c>
      <c r="L42" s="140" t="s">
        <v>97</v>
      </c>
      <c r="M42" s="140"/>
      <c r="O42" s="50" t="s">
        <v>65</v>
      </c>
    </row>
    <row r="43" spans="7:15" ht="18.75" customHeight="1">
      <c r="G43" s="138" t="s">
        <v>86</v>
      </c>
      <c r="H43" s="138"/>
      <c r="I43" s="138"/>
      <c r="O43" s="35" t="s">
        <v>84</v>
      </c>
    </row>
    <row r="44" spans="1:11" ht="30" customHeight="1">
      <c r="A44" s="37" t="s">
        <v>107</v>
      </c>
      <c r="B44" s="37"/>
      <c r="C44" s="37"/>
      <c r="D44" s="37"/>
      <c r="E44" s="37"/>
      <c r="F44" s="141" t="str">
        <f>ВСЬОГО!D12</f>
        <v>травень</v>
      </c>
      <c r="G44" s="141"/>
      <c r="H44" s="141"/>
      <c r="I44" s="137" t="s">
        <v>26</v>
      </c>
      <c r="J44" s="137"/>
      <c r="K44" s="38" t="s">
        <v>118</v>
      </c>
    </row>
    <row r="46" ht="12.75">
      <c r="O46" s="34" t="s">
        <v>108</v>
      </c>
    </row>
    <row r="47" ht="9" customHeight="1"/>
    <row r="48" spans="1:15" ht="31.5" customHeight="1">
      <c r="A48" s="143" t="s">
        <v>27</v>
      </c>
      <c r="B48" s="143" t="s">
        <v>36</v>
      </c>
      <c r="C48" s="143"/>
      <c r="D48" s="143"/>
      <c r="E48" s="143"/>
      <c r="F48" s="143"/>
      <c r="G48" s="143" t="s">
        <v>37</v>
      </c>
      <c r="H48" s="143"/>
      <c r="I48" s="143"/>
      <c r="J48" s="143"/>
      <c r="K48" s="143"/>
      <c r="L48" s="143"/>
      <c r="M48" s="160" t="s">
        <v>38</v>
      </c>
      <c r="N48" s="160" t="s">
        <v>39</v>
      </c>
      <c r="O48" s="160"/>
    </row>
    <row r="49" spans="1:15" ht="122.25" customHeight="1">
      <c r="A49" s="143"/>
      <c r="B49" s="143" t="s">
        <v>28</v>
      </c>
      <c r="C49" s="143"/>
      <c r="D49" s="143"/>
      <c r="E49" s="143" t="s">
        <v>29</v>
      </c>
      <c r="F49" s="143"/>
      <c r="G49" s="51" t="s">
        <v>30</v>
      </c>
      <c r="H49" s="52" t="s">
        <v>31</v>
      </c>
      <c r="I49" s="52" t="s">
        <v>32</v>
      </c>
      <c r="J49" s="52" t="s">
        <v>33</v>
      </c>
      <c r="K49" s="52" t="s">
        <v>34</v>
      </c>
      <c r="L49" s="52" t="s">
        <v>35</v>
      </c>
      <c r="M49" s="160"/>
      <c r="N49" s="160"/>
      <c r="O49" s="160"/>
    </row>
    <row r="50" spans="1:15" ht="14.25" customHeight="1">
      <c r="A50" s="53">
        <v>1</v>
      </c>
      <c r="B50" s="158">
        <v>2</v>
      </c>
      <c r="C50" s="158"/>
      <c r="D50" s="158"/>
      <c r="E50" s="158">
        <v>3</v>
      </c>
      <c r="F50" s="158"/>
      <c r="G50" s="53">
        <v>4</v>
      </c>
      <c r="H50" s="53">
        <v>5</v>
      </c>
      <c r="I50" s="53">
        <v>6</v>
      </c>
      <c r="J50" s="53">
        <v>7</v>
      </c>
      <c r="K50" s="53">
        <v>8</v>
      </c>
      <c r="L50" s="53">
        <v>9</v>
      </c>
      <c r="M50" s="53">
        <v>10</v>
      </c>
      <c r="N50" s="158">
        <v>11</v>
      </c>
      <c r="O50" s="158"/>
    </row>
    <row r="51" spans="1:15" ht="26.25" customHeight="1">
      <c r="A51" s="54">
        <v>1</v>
      </c>
      <c r="B51" s="159" t="s">
        <v>40</v>
      </c>
      <c r="C51" s="159"/>
      <c r="D51" s="159"/>
      <c r="E51" s="151">
        <f>ВСЬОГО!C31</f>
        <v>40063.32</v>
      </c>
      <c r="F51" s="152"/>
      <c r="G51" s="55">
        <f>H51+I51+L51</f>
        <v>18926.57</v>
      </c>
      <c r="H51" s="55">
        <f>ВСЬОГО!E31</f>
        <v>5586.07</v>
      </c>
      <c r="I51" s="55">
        <f>ВСЬОГО!F31</f>
        <v>2249.37</v>
      </c>
      <c r="J51" s="56" t="s">
        <v>87</v>
      </c>
      <c r="K51" s="56" t="s">
        <v>87</v>
      </c>
      <c r="L51" s="55">
        <f>ВСЬОГО!G24</f>
        <v>11091.13</v>
      </c>
      <c r="M51" s="56" t="s">
        <v>87</v>
      </c>
      <c r="N51" s="151">
        <f>E51-G51</f>
        <v>21136.75</v>
      </c>
      <c r="O51" s="152"/>
    </row>
    <row r="52" spans="1:15" ht="27" customHeight="1">
      <c r="A52" s="54">
        <v>2</v>
      </c>
      <c r="B52" s="159" t="s">
        <v>41</v>
      </c>
      <c r="C52" s="159"/>
      <c r="D52" s="159"/>
      <c r="E52" s="152" t="s">
        <v>87</v>
      </c>
      <c r="F52" s="152"/>
      <c r="G52" s="56" t="s">
        <v>87</v>
      </c>
      <c r="H52" s="56" t="s">
        <v>87</v>
      </c>
      <c r="I52" s="56" t="s">
        <v>87</v>
      </c>
      <c r="J52" s="56" t="s">
        <v>87</v>
      </c>
      <c r="K52" s="56" t="s">
        <v>87</v>
      </c>
      <c r="L52" s="56" t="s">
        <v>87</v>
      </c>
      <c r="M52" s="56" t="s">
        <v>87</v>
      </c>
      <c r="N52" s="152" t="s">
        <v>87</v>
      </c>
      <c r="O52" s="152"/>
    </row>
    <row r="53" spans="1:15" ht="32.25" customHeight="1">
      <c r="A53" s="54">
        <v>3</v>
      </c>
      <c r="B53" s="159" t="s">
        <v>42</v>
      </c>
      <c r="C53" s="159"/>
      <c r="D53" s="159"/>
      <c r="E53" s="151" t="s">
        <v>87</v>
      </c>
      <c r="F53" s="152"/>
      <c r="G53" s="55" t="s">
        <v>87</v>
      </c>
      <c r="H53" s="55" t="s">
        <v>87</v>
      </c>
      <c r="I53" s="55" t="s">
        <v>87</v>
      </c>
      <c r="J53" s="56" t="s">
        <v>87</v>
      </c>
      <c r="K53" s="56" t="s">
        <v>87</v>
      </c>
      <c r="L53" s="55" t="s">
        <v>87</v>
      </c>
      <c r="M53" s="56" t="s">
        <v>87</v>
      </c>
      <c r="N53" s="151" t="s">
        <v>87</v>
      </c>
      <c r="O53" s="152"/>
    </row>
    <row r="54" spans="1:15" ht="32.25" customHeight="1">
      <c r="A54" s="54">
        <v>4</v>
      </c>
      <c r="B54" s="159" t="s">
        <v>43</v>
      </c>
      <c r="C54" s="159"/>
      <c r="D54" s="159"/>
      <c r="E54" s="152" t="s">
        <v>87</v>
      </c>
      <c r="F54" s="152"/>
      <c r="G54" s="56" t="s">
        <v>87</v>
      </c>
      <c r="H54" s="56" t="s">
        <v>87</v>
      </c>
      <c r="I54" s="56" t="s">
        <v>87</v>
      </c>
      <c r="J54" s="56" t="s">
        <v>87</v>
      </c>
      <c r="K54" s="56" t="s">
        <v>87</v>
      </c>
      <c r="L54" s="56" t="s">
        <v>87</v>
      </c>
      <c r="M54" s="56" t="s">
        <v>87</v>
      </c>
      <c r="N54" s="152" t="s">
        <v>87</v>
      </c>
      <c r="O54" s="152"/>
    </row>
    <row r="55" spans="1:15" ht="26.25" customHeight="1">
      <c r="A55" s="54">
        <v>5</v>
      </c>
      <c r="B55" s="159" t="s">
        <v>44</v>
      </c>
      <c r="C55" s="159"/>
      <c r="D55" s="159"/>
      <c r="E55" s="151">
        <f>SUM(E51:E54)</f>
        <v>40063.32</v>
      </c>
      <c r="F55" s="151"/>
      <c r="G55" s="55">
        <f aca="true" t="shared" si="0" ref="G55:N55">SUM(G51:G54)</f>
        <v>18926.57</v>
      </c>
      <c r="H55" s="55">
        <f t="shared" si="0"/>
        <v>5586.07</v>
      </c>
      <c r="I55" s="55">
        <f t="shared" si="0"/>
        <v>2249.37</v>
      </c>
      <c r="J55" s="55">
        <f t="shared" si="0"/>
        <v>0</v>
      </c>
      <c r="K55" s="55">
        <f t="shared" si="0"/>
        <v>0</v>
      </c>
      <c r="L55" s="55">
        <f t="shared" si="0"/>
        <v>11091.13</v>
      </c>
      <c r="M55" s="55">
        <f t="shared" si="0"/>
        <v>0</v>
      </c>
      <c r="N55" s="151">
        <f t="shared" si="0"/>
        <v>21136.75</v>
      </c>
      <c r="O55" s="151"/>
    </row>
    <row r="56" spans="2:15" ht="12.75">
      <c r="B56" s="137"/>
      <c r="C56" s="137"/>
      <c r="D56" s="137"/>
      <c r="E56" s="137"/>
      <c r="F56" s="137"/>
      <c r="N56" s="137"/>
      <c r="O56" s="137"/>
    </row>
    <row r="57" spans="2:15" ht="12.75">
      <c r="B57" s="137"/>
      <c r="C57" s="137"/>
      <c r="D57" s="137"/>
      <c r="E57" s="137"/>
      <c r="F57" s="137"/>
      <c r="N57" s="137"/>
      <c r="O57" s="137"/>
    </row>
    <row r="58" spans="2:15" ht="12.75">
      <c r="B58" s="137"/>
      <c r="C58" s="137"/>
      <c r="D58" s="137"/>
      <c r="E58" s="137"/>
      <c r="F58" s="137"/>
      <c r="N58" s="137"/>
      <c r="O58" s="137"/>
    </row>
    <row r="59" spans="2:15" ht="9.75" customHeight="1">
      <c r="B59" s="137"/>
      <c r="C59" s="137"/>
      <c r="D59" s="137"/>
      <c r="E59" s="137"/>
      <c r="F59" s="137"/>
      <c r="N59" s="137"/>
      <c r="O59" s="137"/>
    </row>
    <row r="60" spans="2:15" ht="12.75">
      <c r="B60" s="137"/>
      <c r="C60" s="137"/>
      <c r="D60" s="137"/>
      <c r="E60" s="137"/>
      <c r="F60" s="137"/>
      <c r="K60" s="137"/>
      <c r="L60" s="137"/>
      <c r="M60" s="137"/>
      <c r="N60" s="137"/>
      <c r="O60" s="137"/>
    </row>
    <row r="61" spans="2:15" ht="12.75">
      <c r="B61" s="137"/>
      <c r="C61" s="137"/>
      <c r="D61" s="137"/>
      <c r="E61" s="137"/>
      <c r="F61" s="137"/>
      <c r="N61" s="137"/>
      <c r="O61" s="137"/>
    </row>
    <row r="62" spans="1:15" ht="12.75">
      <c r="A62" s="53">
        <v>1</v>
      </c>
      <c r="B62" s="158">
        <v>2</v>
      </c>
      <c r="C62" s="158"/>
      <c r="D62" s="158"/>
      <c r="E62" s="158">
        <v>3</v>
      </c>
      <c r="F62" s="158"/>
      <c r="G62" s="53">
        <v>4</v>
      </c>
      <c r="H62" s="53">
        <v>5</v>
      </c>
      <c r="I62" s="53">
        <v>6</v>
      </c>
      <c r="J62" s="53">
        <v>7</v>
      </c>
      <c r="K62" s="53">
        <v>8</v>
      </c>
      <c r="L62" s="53">
        <v>9</v>
      </c>
      <c r="M62" s="53">
        <v>10</v>
      </c>
      <c r="N62" s="158">
        <v>11</v>
      </c>
      <c r="O62" s="158"/>
    </row>
    <row r="63" spans="1:15" ht="18.75" customHeight="1">
      <c r="A63" s="153"/>
      <c r="B63" s="153" t="s">
        <v>45</v>
      </c>
      <c r="C63" s="153"/>
      <c r="D63" s="153"/>
      <c r="E63" s="151">
        <f>E69</f>
        <v>10390.2</v>
      </c>
      <c r="F63" s="151"/>
      <c r="G63" s="56" t="s">
        <v>87</v>
      </c>
      <c r="H63" s="56" t="s">
        <v>87</v>
      </c>
      <c r="I63" s="56" t="s">
        <v>87</v>
      </c>
      <c r="J63" s="56" t="s">
        <v>87</v>
      </c>
      <c r="K63" s="56" t="s">
        <v>87</v>
      </c>
      <c r="L63" s="56" t="s">
        <v>87</v>
      </c>
      <c r="M63" s="56" t="s">
        <v>87</v>
      </c>
      <c r="N63" s="152" t="s">
        <v>87</v>
      </c>
      <c r="O63" s="152"/>
    </row>
    <row r="64" spans="1:15" ht="18.75" customHeight="1">
      <c r="A64" s="153"/>
      <c r="B64" s="153" t="s">
        <v>46</v>
      </c>
      <c r="C64" s="153"/>
      <c r="D64" s="153"/>
      <c r="E64" s="151">
        <f>ВСЬОГО!H33</f>
        <v>4186.5</v>
      </c>
      <c r="F64" s="151"/>
      <c r="G64" s="56" t="s">
        <v>51</v>
      </c>
      <c r="H64" s="56" t="s">
        <v>51</v>
      </c>
      <c r="I64" s="56" t="s">
        <v>51</v>
      </c>
      <c r="J64" s="56" t="s">
        <v>51</v>
      </c>
      <c r="K64" s="56" t="s">
        <v>51</v>
      </c>
      <c r="L64" s="56" t="s">
        <v>87</v>
      </c>
      <c r="M64" s="56" t="s">
        <v>87</v>
      </c>
      <c r="N64" s="152" t="s">
        <v>87</v>
      </c>
      <c r="O64" s="152"/>
    </row>
    <row r="65" spans="1:15" ht="18.75" customHeight="1">
      <c r="A65" s="153"/>
      <c r="B65" s="153" t="s">
        <v>47</v>
      </c>
      <c r="C65" s="153"/>
      <c r="D65" s="153"/>
      <c r="E65" s="151" t="str">
        <f>ВСЬОГО!I33</f>
        <v>-</v>
      </c>
      <c r="F65" s="151"/>
      <c r="G65" s="56" t="s">
        <v>51</v>
      </c>
      <c r="H65" s="56" t="s">
        <v>51</v>
      </c>
      <c r="I65" s="56" t="s">
        <v>51</v>
      </c>
      <c r="J65" s="56" t="s">
        <v>51</v>
      </c>
      <c r="K65" s="56" t="s">
        <v>51</v>
      </c>
      <c r="L65" s="56" t="s">
        <v>87</v>
      </c>
      <c r="M65" s="56" t="s">
        <v>87</v>
      </c>
      <c r="N65" s="152" t="s">
        <v>87</v>
      </c>
      <c r="O65" s="152"/>
    </row>
    <row r="66" spans="1:15" ht="18.75" customHeight="1">
      <c r="A66" s="153"/>
      <c r="B66" s="153" t="s">
        <v>48</v>
      </c>
      <c r="C66" s="153"/>
      <c r="D66" s="153"/>
      <c r="E66" s="151">
        <f>ВСЬОГО!J33</f>
        <v>6203.7</v>
      </c>
      <c r="F66" s="151"/>
      <c r="G66" s="56" t="s">
        <v>51</v>
      </c>
      <c r="H66" s="56" t="s">
        <v>51</v>
      </c>
      <c r="I66" s="56" t="s">
        <v>51</v>
      </c>
      <c r="J66" s="56" t="s">
        <v>51</v>
      </c>
      <c r="K66" s="56" t="s">
        <v>51</v>
      </c>
      <c r="L66" s="56" t="s">
        <v>87</v>
      </c>
      <c r="M66" s="56" t="s">
        <v>87</v>
      </c>
      <c r="N66" s="152" t="s">
        <v>87</v>
      </c>
      <c r="O66" s="152"/>
    </row>
    <row r="67" spans="1:15" ht="27.75" customHeight="1">
      <c r="A67" s="54">
        <v>6</v>
      </c>
      <c r="B67" s="157" t="s">
        <v>109</v>
      </c>
      <c r="C67" s="157"/>
      <c r="D67" s="157"/>
      <c r="E67" s="152" t="s">
        <v>51</v>
      </c>
      <c r="F67" s="152"/>
      <c r="G67" s="55">
        <f>H67+I67+L67</f>
        <v>13241.13</v>
      </c>
      <c r="H67" s="55">
        <f>ВСЬОГО!E26</f>
        <v>1500</v>
      </c>
      <c r="I67" s="55">
        <f>ВСЬОГО!F26</f>
        <v>650</v>
      </c>
      <c r="J67" s="56" t="s">
        <v>87</v>
      </c>
      <c r="K67" s="56" t="s">
        <v>87</v>
      </c>
      <c r="L67" s="55">
        <f>ВСЬОГО!G26</f>
        <v>11091.13</v>
      </c>
      <c r="M67" s="56" t="s">
        <v>51</v>
      </c>
      <c r="N67" s="152" t="s">
        <v>51</v>
      </c>
      <c r="O67" s="152"/>
    </row>
    <row r="68" spans="1:15" ht="24" customHeight="1">
      <c r="A68" s="54">
        <v>7</v>
      </c>
      <c r="B68" s="157" t="s">
        <v>50</v>
      </c>
      <c r="C68" s="157"/>
      <c r="D68" s="157"/>
      <c r="E68" s="152" t="s">
        <v>51</v>
      </c>
      <c r="F68" s="152"/>
      <c r="G68" s="55">
        <f>G55-G67</f>
        <v>5685.4400000000005</v>
      </c>
      <c r="H68" s="55">
        <f>H55-H67</f>
        <v>4086.0699999999997</v>
      </c>
      <c r="I68" s="55">
        <f>I55-I67</f>
        <v>1599.37</v>
      </c>
      <c r="J68" s="56" t="s">
        <v>87</v>
      </c>
      <c r="K68" s="56" t="s">
        <v>87</v>
      </c>
      <c r="L68" s="56" t="s">
        <v>51</v>
      </c>
      <c r="M68" s="56" t="s">
        <v>87</v>
      </c>
      <c r="N68" s="151">
        <f>N55</f>
        <v>21136.75</v>
      </c>
      <c r="O68" s="152"/>
    </row>
    <row r="69" spans="2:6" ht="12.75" hidden="1">
      <c r="B69" s="137"/>
      <c r="C69" s="137"/>
      <c r="D69" s="137"/>
      <c r="E69" s="137">
        <f>SUM(E64:E68)</f>
        <v>10390.2</v>
      </c>
      <c r="F69" s="137"/>
    </row>
    <row r="70" spans="2:6" ht="12.75">
      <c r="B70" s="34"/>
      <c r="C70" s="34"/>
      <c r="D70" s="34"/>
      <c r="E70" s="34"/>
      <c r="F70" s="34"/>
    </row>
    <row r="72" spans="1:15" ht="12.75">
      <c r="A72" s="142" t="s">
        <v>52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4" spans="1:15" ht="31.5" customHeight="1">
      <c r="A74" s="54">
        <v>1</v>
      </c>
      <c r="B74" s="154" t="s">
        <v>49</v>
      </c>
      <c r="C74" s="155"/>
      <c r="D74" s="156"/>
      <c r="E74" s="152" t="s">
        <v>51</v>
      </c>
      <c r="F74" s="152"/>
      <c r="G74" s="56" t="s">
        <v>87</v>
      </c>
      <c r="H74" s="56" t="s">
        <v>87</v>
      </c>
      <c r="I74" s="56" t="s">
        <v>87</v>
      </c>
      <c r="J74" s="56" t="s">
        <v>87</v>
      </c>
      <c r="K74" s="56" t="s">
        <v>87</v>
      </c>
      <c r="L74" s="56" t="s">
        <v>87</v>
      </c>
      <c r="M74" s="56" t="s">
        <v>51</v>
      </c>
      <c r="N74" s="152" t="s">
        <v>51</v>
      </c>
      <c r="O74" s="152"/>
    </row>
    <row r="75" spans="1:15" ht="31.5" customHeight="1">
      <c r="A75" s="54">
        <v>2</v>
      </c>
      <c r="B75" s="153" t="s">
        <v>50</v>
      </c>
      <c r="C75" s="153"/>
      <c r="D75" s="153"/>
      <c r="E75" s="152" t="s">
        <v>51</v>
      </c>
      <c r="F75" s="152"/>
      <c r="G75" s="56" t="s">
        <v>87</v>
      </c>
      <c r="H75" s="56" t="s">
        <v>87</v>
      </c>
      <c r="I75" s="56" t="s">
        <v>87</v>
      </c>
      <c r="J75" s="56" t="s">
        <v>87</v>
      </c>
      <c r="K75" s="56" t="s">
        <v>87</v>
      </c>
      <c r="L75" s="56" t="s">
        <v>51</v>
      </c>
      <c r="M75" s="56" t="s">
        <v>87</v>
      </c>
      <c r="N75" s="152" t="s">
        <v>87</v>
      </c>
      <c r="O75" s="152"/>
    </row>
    <row r="78" spans="1:15" ht="12.75">
      <c r="A78" s="142" t="s">
        <v>53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80" spans="1:15" ht="39" customHeight="1">
      <c r="A80" s="51" t="s">
        <v>27</v>
      </c>
      <c r="B80" s="143" t="s">
        <v>28</v>
      </c>
      <c r="C80" s="143"/>
      <c r="D80" s="143"/>
      <c r="E80" s="143"/>
      <c r="F80" s="143" t="s">
        <v>54</v>
      </c>
      <c r="G80" s="143"/>
      <c r="H80" s="143"/>
      <c r="I80" s="143"/>
      <c r="J80" s="143" t="s">
        <v>55</v>
      </c>
      <c r="K80" s="143"/>
      <c r="L80" s="143"/>
      <c r="M80" s="143"/>
      <c r="N80" s="143" t="s">
        <v>56</v>
      </c>
      <c r="O80" s="143"/>
    </row>
    <row r="81" spans="1:15" ht="26.25" customHeight="1">
      <c r="A81" s="54">
        <v>1</v>
      </c>
      <c r="B81" s="150" t="s">
        <v>57</v>
      </c>
      <c r="C81" s="150"/>
      <c r="D81" s="150"/>
      <c r="E81" s="150"/>
      <c r="F81" s="151">
        <f>E55</f>
        <v>40063.32</v>
      </c>
      <c r="G81" s="152"/>
      <c r="H81" s="152"/>
      <c r="I81" s="152"/>
      <c r="J81" s="151">
        <f>ВСЬОГО!J31</f>
        <v>14542.99</v>
      </c>
      <c r="K81" s="152"/>
      <c r="L81" s="152"/>
      <c r="M81" s="152"/>
      <c r="N81" s="152" t="s">
        <v>87</v>
      </c>
      <c r="O81" s="152"/>
    </row>
    <row r="82" spans="1:15" ht="21.75" customHeight="1">
      <c r="A82" s="54">
        <v>2</v>
      </c>
      <c r="B82" s="150" t="s">
        <v>59</v>
      </c>
      <c r="C82" s="150"/>
      <c r="D82" s="150"/>
      <c r="E82" s="150"/>
      <c r="F82" s="151">
        <f>ВСЬОГО!C26</f>
        <v>13241.13</v>
      </c>
      <c r="G82" s="152"/>
      <c r="H82" s="152"/>
      <c r="I82" s="152"/>
      <c r="J82" s="151">
        <f>ВСЬОГО!J24</f>
        <v>4807</v>
      </c>
      <c r="K82" s="152"/>
      <c r="L82" s="152"/>
      <c r="M82" s="152"/>
      <c r="N82" s="152" t="s">
        <v>87</v>
      </c>
      <c r="O82" s="152"/>
    </row>
    <row r="83" spans="1:15" ht="23.25" customHeight="1">
      <c r="A83" s="54">
        <v>3</v>
      </c>
      <c r="B83" s="150" t="s">
        <v>58</v>
      </c>
      <c r="C83" s="150"/>
      <c r="D83" s="150"/>
      <c r="E83" s="150"/>
      <c r="F83" s="151">
        <f>F81-F82</f>
        <v>26822.190000000002</v>
      </c>
      <c r="G83" s="152"/>
      <c r="H83" s="152"/>
      <c r="I83" s="152"/>
      <c r="J83" s="151">
        <f>J81-J82</f>
        <v>9735.99</v>
      </c>
      <c r="K83" s="152"/>
      <c r="L83" s="152"/>
      <c r="M83" s="152"/>
      <c r="N83" s="152" t="s">
        <v>87</v>
      </c>
      <c r="O83" s="152"/>
    </row>
    <row r="85" spans="1:15" ht="12.7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</row>
    <row r="86" spans="1:15" ht="18.75" customHeight="1">
      <c r="A86" s="142" t="s">
        <v>60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</row>
    <row r="87" spans="1:15" ht="18.75" customHeight="1">
      <c r="A87" s="37" t="s">
        <v>61</v>
      </c>
      <c r="B87" s="37"/>
      <c r="C87" s="37"/>
      <c r="D87" s="37"/>
      <c r="E87" s="148"/>
      <c r="F87" s="148"/>
      <c r="G87" s="148"/>
      <c r="H87" s="148"/>
      <c r="I87" s="148"/>
      <c r="J87" s="148"/>
      <c r="K87" s="149">
        <f>ВСЬОГО!D6</f>
        <v>0</v>
      </c>
      <c r="L87" s="149"/>
      <c r="M87" s="149"/>
      <c r="N87" s="149"/>
      <c r="O87" s="149"/>
    </row>
    <row r="88" spans="1:15" ht="18.75" customHeight="1">
      <c r="A88" s="37"/>
      <c r="B88" s="37"/>
      <c r="C88" s="37"/>
      <c r="D88" s="37"/>
      <c r="E88" s="139" t="s">
        <v>62</v>
      </c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1:15" ht="18.75" customHeight="1">
      <c r="A89" s="37" t="s">
        <v>63</v>
      </c>
      <c r="B89" s="37"/>
      <c r="C89" s="37"/>
      <c r="D89" s="37"/>
      <c r="E89" s="57" t="s">
        <v>24</v>
      </c>
      <c r="F89" s="141" t="str">
        <f>ВСЬОГО!G13</f>
        <v>червня</v>
      </c>
      <c r="G89" s="141"/>
      <c r="H89" s="141"/>
      <c r="I89" s="146" t="s">
        <v>116</v>
      </c>
      <c r="J89" s="146"/>
      <c r="K89" s="37" t="s">
        <v>64</v>
      </c>
      <c r="L89" s="37"/>
      <c r="M89" s="37"/>
      <c r="N89" s="141" t="s">
        <v>65</v>
      </c>
      <c r="O89" s="141"/>
    </row>
    <row r="90" spans="1:15" ht="18.75" customHeight="1">
      <c r="A90" s="58" t="s">
        <v>110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147" t="s">
        <v>84</v>
      </c>
      <c r="O90" s="147"/>
    </row>
    <row r="91" spans="1:15" ht="18.75" customHeight="1">
      <c r="A91" s="142" t="s">
        <v>66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</row>
    <row r="92" spans="1:15" ht="18.75" customHeight="1">
      <c r="A92" s="142" t="s">
        <v>67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</row>
    <row r="93" spans="1:15" ht="18.75" customHeight="1">
      <c r="A93" s="37" t="s">
        <v>68</v>
      </c>
      <c r="B93" s="57" t="s">
        <v>24</v>
      </c>
      <c r="C93" s="141" t="str">
        <f>ВСЬОГО!G13</f>
        <v>червня</v>
      </c>
      <c r="D93" s="141"/>
      <c r="E93" s="141"/>
      <c r="F93" s="146" t="s">
        <v>116</v>
      </c>
      <c r="G93" s="146"/>
      <c r="H93" s="37" t="s">
        <v>69</v>
      </c>
      <c r="I93" s="37"/>
      <c r="J93" s="37"/>
      <c r="K93" s="141" t="s">
        <v>65</v>
      </c>
      <c r="L93" s="141"/>
      <c r="M93" s="141"/>
      <c r="N93" s="37"/>
      <c r="O93" s="37"/>
    </row>
    <row r="94" spans="1:15" ht="18.75" customHeight="1">
      <c r="A94" s="145" t="s">
        <v>111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</row>
    <row r="95" spans="1:15" ht="13.5" thickBo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7" spans="1:15" ht="22.5" customHeight="1">
      <c r="A97" s="142" t="s">
        <v>70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</row>
    <row r="99" spans="1:15" ht="33" customHeight="1">
      <c r="A99" s="51" t="s">
        <v>27</v>
      </c>
      <c r="B99" s="143" t="s">
        <v>71</v>
      </c>
      <c r="C99" s="143"/>
      <c r="D99" s="143"/>
      <c r="E99" s="143"/>
      <c r="F99" s="143"/>
      <c r="G99" s="143" t="s">
        <v>72</v>
      </c>
      <c r="H99" s="143"/>
      <c r="I99" s="143" t="s">
        <v>73</v>
      </c>
      <c r="J99" s="143"/>
      <c r="K99" s="143"/>
      <c r="L99" s="143" t="s">
        <v>74</v>
      </c>
      <c r="M99" s="143"/>
      <c r="N99" s="143"/>
      <c r="O99" s="143"/>
    </row>
    <row r="100" spans="1:15" ht="18.75" customHeight="1">
      <c r="A100" s="51" t="s">
        <v>87</v>
      </c>
      <c r="B100" s="143" t="s">
        <v>87</v>
      </c>
      <c r="C100" s="143"/>
      <c r="D100" s="143"/>
      <c r="E100" s="143"/>
      <c r="F100" s="143"/>
      <c r="G100" s="143" t="s">
        <v>87</v>
      </c>
      <c r="H100" s="143"/>
      <c r="I100" s="143" t="s">
        <v>87</v>
      </c>
      <c r="J100" s="143"/>
      <c r="K100" s="143"/>
      <c r="L100" s="144" t="s">
        <v>87</v>
      </c>
      <c r="M100" s="144"/>
      <c r="N100" s="144"/>
      <c r="O100" s="144"/>
    </row>
    <row r="101" spans="1:15" ht="18.75" customHeight="1">
      <c r="A101" s="51" t="s">
        <v>87</v>
      </c>
      <c r="B101" s="143" t="s">
        <v>87</v>
      </c>
      <c r="C101" s="143"/>
      <c r="D101" s="143"/>
      <c r="E101" s="143"/>
      <c r="F101" s="143"/>
      <c r="G101" s="143" t="s">
        <v>87</v>
      </c>
      <c r="H101" s="143"/>
      <c r="I101" s="143" t="s">
        <v>87</v>
      </c>
      <c r="J101" s="143"/>
      <c r="K101" s="143"/>
      <c r="L101" s="143" t="s">
        <v>87</v>
      </c>
      <c r="M101" s="143"/>
      <c r="N101" s="143"/>
      <c r="O101" s="143"/>
    </row>
    <row r="102" spans="1:15" ht="18.75" customHeight="1">
      <c r="A102" s="51" t="s">
        <v>87</v>
      </c>
      <c r="B102" s="143" t="s">
        <v>87</v>
      </c>
      <c r="C102" s="143"/>
      <c r="D102" s="143"/>
      <c r="E102" s="143"/>
      <c r="F102" s="143"/>
      <c r="G102" s="143" t="s">
        <v>87</v>
      </c>
      <c r="H102" s="143"/>
      <c r="I102" s="143" t="s">
        <v>87</v>
      </c>
      <c r="J102" s="143"/>
      <c r="K102" s="143"/>
      <c r="L102" s="143" t="s">
        <v>87</v>
      </c>
      <c r="M102" s="143"/>
      <c r="N102" s="143"/>
      <c r="O102" s="143"/>
    </row>
    <row r="103" spans="1:15" ht="18.75" customHeight="1">
      <c r="A103" s="51" t="s">
        <v>87</v>
      </c>
      <c r="B103" s="143" t="s">
        <v>87</v>
      </c>
      <c r="C103" s="143"/>
      <c r="D103" s="143"/>
      <c r="E103" s="143"/>
      <c r="F103" s="143"/>
      <c r="G103" s="143" t="s">
        <v>87</v>
      </c>
      <c r="H103" s="143"/>
      <c r="I103" s="143" t="s">
        <v>87</v>
      </c>
      <c r="J103" s="143"/>
      <c r="K103" s="143"/>
      <c r="L103" s="143" t="s">
        <v>87</v>
      </c>
      <c r="M103" s="143"/>
      <c r="N103" s="143"/>
      <c r="O103" s="143"/>
    </row>
    <row r="104" spans="1:15" ht="18.75" customHeight="1">
      <c r="A104" s="143" t="s">
        <v>75</v>
      </c>
      <c r="B104" s="143"/>
      <c r="C104" s="143"/>
      <c r="D104" s="143"/>
      <c r="E104" s="143"/>
      <c r="F104" s="143"/>
      <c r="G104" s="143" t="s">
        <v>87</v>
      </c>
      <c r="H104" s="143"/>
      <c r="I104" s="143" t="s">
        <v>87</v>
      </c>
      <c r="J104" s="143"/>
      <c r="K104" s="143"/>
      <c r="L104" s="144" t="s">
        <v>87</v>
      </c>
      <c r="M104" s="144"/>
      <c r="N104" s="144"/>
      <c r="O104" s="144"/>
    </row>
    <row r="107" spans="2:15" ht="12.75">
      <c r="B107" s="142" t="s">
        <v>76</v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</row>
    <row r="108" spans="2:15" ht="12.75">
      <c r="B108" s="142" t="s">
        <v>77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</row>
    <row r="109" spans="2:15" ht="9" customHeight="1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</row>
    <row r="110" spans="2:15" ht="12.75" hidden="1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</row>
    <row r="111" spans="2:15" ht="12.7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</row>
    <row r="112" spans="1:14" ht="12.75">
      <c r="A112" s="137"/>
      <c r="B112" s="137"/>
      <c r="C112" s="137"/>
      <c r="D112" s="137"/>
      <c r="E112" s="137"/>
      <c r="H112" s="137"/>
      <c r="I112" s="137"/>
      <c r="J112" s="137"/>
      <c r="L112" s="137"/>
      <c r="M112" s="137"/>
      <c r="N112" s="137"/>
    </row>
    <row r="113" spans="1:14" ht="12.75">
      <c r="A113" s="137" t="s">
        <v>78</v>
      </c>
      <c r="B113" s="137"/>
      <c r="C113" s="137"/>
      <c r="D113" s="137"/>
      <c r="E113" s="137"/>
      <c r="H113" s="140"/>
      <c r="I113" s="140"/>
      <c r="J113" s="140"/>
      <c r="L113" s="141">
        <f>ВСЬОГО!D4</f>
        <v>0</v>
      </c>
      <c r="M113" s="141"/>
      <c r="N113" s="141"/>
    </row>
    <row r="114" spans="1:14" ht="12.75">
      <c r="A114" s="137"/>
      <c r="B114" s="137"/>
      <c r="C114" s="137"/>
      <c r="D114" s="137"/>
      <c r="E114" s="137"/>
      <c r="H114" s="139" t="s">
        <v>80</v>
      </c>
      <c r="I114" s="139"/>
      <c r="J114" s="139"/>
      <c r="K114" s="60"/>
      <c r="L114" s="139" t="s">
        <v>81</v>
      </c>
      <c r="M114" s="139"/>
      <c r="N114" s="139"/>
    </row>
    <row r="115" spans="1:14" ht="12.75">
      <c r="A115" s="137"/>
      <c r="B115" s="137"/>
      <c r="C115" s="137"/>
      <c r="D115" s="137"/>
      <c r="E115" s="137"/>
      <c r="H115" s="137"/>
      <c r="I115" s="137"/>
      <c r="J115" s="137"/>
      <c r="L115" s="137"/>
      <c r="M115" s="137"/>
      <c r="N115" s="137"/>
    </row>
    <row r="116" spans="1:14" ht="12.75">
      <c r="A116" s="137" t="s">
        <v>79</v>
      </c>
      <c r="B116" s="137"/>
      <c r="C116" s="137"/>
      <c r="D116" s="137"/>
      <c r="E116" s="137"/>
      <c r="H116" s="140"/>
      <c r="I116" s="140"/>
      <c r="J116" s="140"/>
      <c r="L116" s="141">
        <f>ВСЬОГО!D5</f>
        <v>0</v>
      </c>
      <c r="M116" s="141"/>
      <c r="N116" s="141"/>
    </row>
    <row r="117" spans="1:14" ht="12.75">
      <c r="A117" s="137"/>
      <c r="B117" s="137"/>
      <c r="C117" s="137"/>
      <c r="D117" s="137"/>
      <c r="E117" s="137"/>
      <c r="H117" s="139" t="s">
        <v>80</v>
      </c>
      <c r="I117" s="139"/>
      <c r="J117" s="139"/>
      <c r="K117" s="60"/>
      <c r="L117" s="139" t="s">
        <v>81</v>
      </c>
      <c r="M117" s="139"/>
      <c r="N117" s="139"/>
    </row>
    <row r="118" spans="1:14" ht="12.75">
      <c r="A118" s="137"/>
      <c r="B118" s="137"/>
      <c r="C118" s="137"/>
      <c r="D118" s="137"/>
      <c r="E118" s="137"/>
      <c r="H118" s="137"/>
      <c r="I118" s="137"/>
      <c r="J118" s="137"/>
      <c r="L118" s="137"/>
      <c r="M118" s="137"/>
      <c r="N118" s="137"/>
    </row>
    <row r="119" spans="1:14" ht="12.75">
      <c r="A119" s="137"/>
      <c r="B119" s="137"/>
      <c r="C119" s="137"/>
      <c r="D119" s="137"/>
      <c r="E119" s="137"/>
      <c r="H119" s="137"/>
      <c r="I119" s="137"/>
      <c r="J119" s="137"/>
      <c r="L119" s="137"/>
      <c r="M119" s="137"/>
      <c r="N119" s="137"/>
    </row>
    <row r="120" spans="1:14" ht="12.75">
      <c r="A120" s="137" t="s">
        <v>82</v>
      </c>
      <c r="B120" s="137"/>
      <c r="C120" s="137"/>
      <c r="D120" s="137"/>
      <c r="E120" s="137"/>
      <c r="H120" s="137" t="s">
        <v>83</v>
      </c>
      <c r="I120" s="137"/>
      <c r="J120" s="137"/>
      <c r="L120" s="137"/>
      <c r="M120" s="137"/>
      <c r="N120" s="137"/>
    </row>
    <row r="121" spans="1:14" ht="12.75">
      <c r="A121" s="137"/>
      <c r="B121" s="137"/>
      <c r="C121" s="137"/>
      <c r="D121" s="137"/>
      <c r="E121" s="137"/>
      <c r="H121" s="137"/>
      <c r="I121" s="137"/>
      <c r="J121" s="137"/>
      <c r="L121" s="137"/>
      <c r="M121" s="137"/>
      <c r="N121" s="137"/>
    </row>
  </sheetData>
  <sheetProtection sheet="1" objects="1" scenarios="1"/>
  <mergeCells count="215">
    <mergeCell ref="A1:O1"/>
    <mergeCell ref="I2:O2"/>
    <mergeCell ref="I3:O3"/>
    <mergeCell ref="I6:N6"/>
    <mergeCell ref="I5:N5"/>
    <mergeCell ref="I4:N4"/>
    <mergeCell ref="A8:C8"/>
    <mergeCell ref="A9:D9"/>
    <mergeCell ref="A10:L10"/>
    <mergeCell ref="A13:O13"/>
    <mergeCell ref="A14:O14"/>
    <mergeCell ref="A16:O16"/>
    <mergeCell ref="A17:O17"/>
    <mergeCell ref="A18:O18"/>
    <mergeCell ref="E20:F20"/>
    <mergeCell ref="G20:I20"/>
    <mergeCell ref="J20:K20"/>
    <mergeCell ref="G21:I21"/>
    <mergeCell ref="A23:O23"/>
    <mergeCell ref="A24:O24"/>
    <mergeCell ref="A25:O25"/>
    <mergeCell ref="A26:O26"/>
    <mergeCell ref="A27:O27"/>
    <mergeCell ref="A29:O29"/>
    <mergeCell ref="A30:C30"/>
    <mergeCell ref="D30:O30"/>
    <mergeCell ref="A28:B28"/>
    <mergeCell ref="E28:J28"/>
    <mergeCell ref="N28:O28"/>
    <mergeCell ref="L28:M28"/>
    <mergeCell ref="D31:O31"/>
    <mergeCell ref="A32:C32"/>
    <mergeCell ref="D32:O32"/>
    <mergeCell ref="A33:O33"/>
    <mergeCell ref="A34:O34"/>
    <mergeCell ref="A35:C35"/>
    <mergeCell ref="D35:O35"/>
    <mergeCell ref="D36:O36"/>
    <mergeCell ref="B37:O37"/>
    <mergeCell ref="B38:O38"/>
    <mergeCell ref="A39:E39"/>
    <mergeCell ref="J39:L39"/>
    <mergeCell ref="N39:O39"/>
    <mergeCell ref="A40:O40"/>
    <mergeCell ref="L42:M42"/>
    <mergeCell ref="F44:H44"/>
    <mergeCell ref="I44:J44"/>
    <mergeCell ref="G42:H42"/>
    <mergeCell ref="A48:A49"/>
    <mergeCell ref="B48:F48"/>
    <mergeCell ref="G48:L48"/>
    <mergeCell ref="M48:M49"/>
    <mergeCell ref="N48:O49"/>
    <mergeCell ref="B49:D49"/>
    <mergeCell ref="E49:F49"/>
    <mergeCell ref="B50:D50"/>
    <mergeCell ref="E50:F50"/>
    <mergeCell ref="N50:O50"/>
    <mergeCell ref="B51:D51"/>
    <mergeCell ref="E51:F51"/>
    <mergeCell ref="N51:O51"/>
    <mergeCell ref="B52:D52"/>
    <mergeCell ref="E52:F52"/>
    <mergeCell ref="N52:O52"/>
    <mergeCell ref="B53:D53"/>
    <mergeCell ref="E53:F53"/>
    <mergeCell ref="N53:O53"/>
    <mergeCell ref="B54:D54"/>
    <mergeCell ref="E54:F54"/>
    <mergeCell ref="N54:O54"/>
    <mergeCell ref="B55:D55"/>
    <mergeCell ref="E55:F55"/>
    <mergeCell ref="N55:O55"/>
    <mergeCell ref="B56:D56"/>
    <mergeCell ref="E56:F56"/>
    <mergeCell ref="N56:O56"/>
    <mergeCell ref="B57:D57"/>
    <mergeCell ref="E57:F57"/>
    <mergeCell ref="N57:O57"/>
    <mergeCell ref="B58:D58"/>
    <mergeCell ref="E58:F58"/>
    <mergeCell ref="N58:O58"/>
    <mergeCell ref="B59:D59"/>
    <mergeCell ref="E59:F59"/>
    <mergeCell ref="N59:O59"/>
    <mergeCell ref="B60:D60"/>
    <mergeCell ref="E60:F60"/>
    <mergeCell ref="K60:O60"/>
    <mergeCell ref="B61:D61"/>
    <mergeCell ref="E61:F61"/>
    <mergeCell ref="N61:O61"/>
    <mergeCell ref="B62:D62"/>
    <mergeCell ref="E62:F62"/>
    <mergeCell ref="N62:O62"/>
    <mergeCell ref="A63:A66"/>
    <mergeCell ref="B63:D63"/>
    <mergeCell ref="E63:F63"/>
    <mergeCell ref="N63:O63"/>
    <mergeCell ref="B64:D64"/>
    <mergeCell ref="E64:F64"/>
    <mergeCell ref="N64:O64"/>
    <mergeCell ref="B65:D65"/>
    <mergeCell ref="E65:F65"/>
    <mergeCell ref="N65:O65"/>
    <mergeCell ref="B66:D66"/>
    <mergeCell ref="E66:F66"/>
    <mergeCell ref="N66:O66"/>
    <mergeCell ref="B67:D67"/>
    <mergeCell ref="E67:F67"/>
    <mergeCell ref="N67:O67"/>
    <mergeCell ref="B68:D68"/>
    <mergeCell ref="E68:F68"/>
    <mergeCell ref="N68:O68"/>
    <mergeCell ref="B69:D69"/>
    <mergeCell ref="E69:F69"/>
    <mergeCell ref="A72:O72"/>
    <mergeCell ref="B74:D74"/>
    <mergeCell ref="E74:F74"/>
    <mergeCell ref="N74:O74"/>
    <mergeCell ref="B75:D75"/>
    <mergeCell ref="E75:F75"/>
    <mergeCell ref="N75:O75"/>
    <mergeCell ref="A78:O78"/>
    <mergeCell ref="B80:E80"/>
    <mergeCell ref="F80:I80"/>
    <mergeCell ref="J80:M80"/>
    <mergeCell ref="N80:O80"/>
    <mergeCell ref="B81:E81"/>
    <mergeCell ref="F81:I81"/>
    <mergeCell ref="J81:M81"/>
    <mergeCell ref="N81:O81"/>
    <mergeCell ref="B82:E82"/>
    <mergeCell ref="F82:I82"/>
    <mergeCell ref="J82:M82"/>
    <mergeCell ref="N82:O82"/>
    <mergeCell ref="B83:E83"/>
    <mergeCell ref="F83:I83"/>
    <mergeCell ref="J83:M83"/>
    <mergeCell ref="N83:O83"/>
    <mergeCell ref="A85:O85"/>
    <mergeCell ref="A86:O86"/>
    <mergeCell ref="E88:O88"/>
    <mergeCell ref="E87:J87"/>
    <mergeCell ref="K87:O87"/>
    <mergeCell ref="F89:H89"/>
    <mergeCell ref="I89:J89"/>
    <mergeCell ref="N89:O89"/>
    <mergeCell ref="N90:O90"/>
    <mergeCell ref="A91:O91"/>
    <mergeCell ref="A92:O92"/>
    <mergeCell ref="C93:E93"/>
    <mergeCell ref="F93:G93"/>
    <mergeCell ref="K93:M93"/>
    <mergeCell ref="A94:O94"/>
    <mergeCell ref="A97:O97"/>
    <mergeCell ref="B99:F99"/>
    <mergeCell ref="G99:H99"/>
    <mergeCell ref="I99:K99"/>
    <mergeCell ref="L99:O99"/>
    <mergeCell ref="B100:F100"/>
    <mergeCell ref="G100:H100"/>
    <mergeCell ref="I100:K100"/>
    <mergeCell ref="L100:O100"/>
    <mergeCell ref="B101:F101"/>
    <mergeCell ref="G101:H101"/>
    <mergeCell ref="I101:K101"/>
    <mergeCell ref="L101:O101"/>
    <mergeCell ref="B102:F102"/>
    <mergeCell ref="G102:H102"/>
    <mergeCell ref="I102:K102"/>
    <mergeCell ref="L102:O102"/>
    <mergeCell ref="B103:F103"/>
    <mergeCell ref="G103:H103"/>
    <mergeCell ref="I103:K103"/>
    <mergeCell ref="L103:O103"/>
    <mergeCell ref="A104:F104"/>
    <mergeCell ref="G104:H104"/>
    <mergeCell ref="I104:K104"/>
    <mergeCell ref="L104:O104"/>
    <mergeCell ref="B107:O107"/>
    <mergeCell ref="B108:O108"/>
    <mergeCell ref="B109:O109"/>
    <mergeCell ref="B110:O110"/>
    <mergeCell ref="B111:O111"/>
    <mergeCell ref="A112:E112"/>
    <mergeCell ref="H112:J112"/>
    <mergeCell ref="L112:N112"/>
    <mergeCell ref="A113:E113"/>
    <mergeCell ref="H113:J113"/>
    <mergeCell ref="L113:N113"/>
    <mergeCell ref="A114:E114"/>
    <mergeCell ref="H114:J114"/>
    <mergeCell ref="L114:N114"/>
    <mergeCell ref="A115:E115"/>
    <mergeCell ref="H115:J115"/>
    <mergeCell ref="L115:N115"/>
    <mergeCell ref="A116:E116"/>
    <mergeCell ref="H116:J116"/>
    <mergeCell ref="L116:N116"/>
    <mergeCell ref="A117:E117"/>
    <mergeCell ref="H117:J117"/>
    <mergeCell ref="L117:N117"/>
    <mergeCell ref="A118:E118"/>
    <mergeCell ref="H118:J118"/>
    <mergeCell ref="L118:N118"/>
    <mergeCell ref="A121:E121"/>
    <mergeCell ref="H121:J121"/>
    <mergeCell ref="L121:N121"/>
    <mergeCell ref="G43:I43"/>
    <mergeCell ref="A119:E119"/>
    <mergeCell ref="H119:J119"/>
    <mergeCell ref="L119:N119"/>
    <mergeCell ref="A120:E120"/>
    <mergeCell ref="H120:J120"/>
    <mergeCell ref="L120:N120"/>
  </mergeCells>
  <printOptions/>
  <pageMargins left="0.7086614173228347" right="0.1968503937007874" top="0.5905511811023623" bottom="0.5905511811023623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0"/>
  <sheetViews>
    <sheetView view="pageBreakPreview" zoomScale="115" zoomScaleSheetLayoutView="115" workbookViewId="0" topLeftCell="A12">
      <selection activeCell="D30" sqref="D30:O30"/>
    </sheetView>
  </sheetViews>
  <sheetFormatPr defaultColWidth="9.140625" defaultRowHeight="12.75"/>
  <cols>
    <col min="1" max="1" width="6.57421875" style="38" customWidth="1"/>
    <col min="2" max="3" width="9.140625" style="38" customWidth="1"/>
    <col min="4" max="4" width="11.8515625" style="38" customWidth="1"/>
    <col min="5" max="5" width="8.28125" style="38" customWidth="1"/>
    <col min="6" max="6" width="5.140625" style="38" customWidth="1"/>
    <col min="7" max="9" width="9.140625" style="38" customWidth="1"/>
    <col min="10" max="10" width="7.421875" style="38" customWidth="1"/>
    <col min="11" max="11" width="8.140625" style="38" customWidth="1"/>
    <col min="12" max="12" width="8.8515625" style="38" customWidth="1"/>
    <col min="13" max="13" width="9.140625" style="38" customWidth="1"/>
    <col min="14" max="14" width="6.421875" style="38" customWidth="1"/>
    <col min="15" max="15" width="7.7109375" style="38" customWidth="1"/>
    <col min="16" max="16384" width="9.140625" style="38" customWidth="1"/>
  </cols>
  <sheetData>
    <row r="1" spans="1:22" ht="12.75" hidden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37"/>
      <c r="Q1" s="37"/>
      <c r="R1" s="37"/>
      <c r="S1" s="37"/>
      <c r="T1" s="37"/>
      <c r="U1" s="37"/>
      <c r="V1" s="37"/>
    </row>
    <row r="2" spans="9:15" ht="12.75" hidden="1">
      <c r="I2" s="142" t="s">
        <v>102</v>
      </c>
      <c r="J2" s="142"/>
      <c r="K2" s="142"/>
      <c r="L2" s="142"/>
      <c r="M2" s="142"/>
      <c r="N2" s="142"/>
      <c r="O2" s="142"/>
    </row>
    <row r="3" spans="9:15" ht="12.75" hidden="1">
      <c r="I3" s="142" t="s">
        <v>1</v>
      </c>
      <c r="J3" s="142"/>
      <c r="K3" s="142"/>
      <c r="L3" s="142"/>
      <c r="M3" s="142"/>
      <c r="N3" s="142"/>
      <c r="O3" s="142"/>
    </row>
    <row r="4" spans="9:15" ht="12.75" hidden="1">
      <c r="I4" s="137"/>
      <c r="J4" s="137"/>
      <c r="K4" s="137"/>
      <c r="L4" s="137"/>
      <c r="M4" s="137"/>
      <c r="N4" s="137"/>
      <c r="O4" s="39"/>
    </row>
    <row r="5" spans="9:15" ht="12.75" hidden="1">
      <c r="I5" s="137"/>
      <c r="J5" s="137"/>
      <c r="K5" s="137"/>
      <c r="L5" s="137"/>
      <c r="M5" s="137"/>
      <c r="N5" s="137"/>
      <c r="O5" s="39"/>
    </row>
    <row r="6" spans="9:15" ht="12.75" customHeight="1" hidden="1">
      <c r="I6" s="142" t="s">
        <v>2</v>
      </c>
      <c r="J6" s="142"/>
      <c r="K6" s="142"/>
      <c r="L6" s="142"/>
      <c r="M6" s="142"/>
      <c r="N6" s="142"/>
      <c r="O6" s="39"/>
    </row>
    <row r="7" ht="18.75" customHeight="1" hidden="1"/>
    <row r="8" spans="1:12" ht="11.25" customHeight="1" hidden="1">
      <c r="A8" s="170" t="s">
        <v>3</v>
      </c>
      <c r="B8" s="171"/>
      <c r="C8" s="172"/>
      <c r="D8" s="40"/>
      <c r="E8" s="41"/>
      <c r="F8" s="41"/>
      <c r="G8" s="41"/>
      <c r="H8" s="41"/>
      <c r="I8" s="41"/>
      <c r="J8" s="41"/>
      <c r="K8" s="41"/>
      <c r="L8" s="42"/>
    </row>
    <row r="9" spans="1:12" ht="12.75" hidden="1">
      <c r="A9" s="170" t="s">
        <v>4</v>
      </c>
      <c r="B9" s="171"/>
      <c r="C9" s="171"/>
      <c r="D9" s="172"/>
      <c r="E9" s="43"/>
      <c r="F9" s="43"/>
      <c r="G9" s="43"/>
      <c r="H9" s="43"/>
      <c r="I9" s="43"/>
      <c r="J9" s="43"/>
      <c r="K9" s="43"/>
      <c r="L9" s="43"/>
    </row>
    <row r="10" spans="1:12" ht="12.75" hidden="1">
      <c r="A10" s="170" t="s">
        <v>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ht="12.75" hidden="1"/>
    <row r="13" spans="1:15" ht="19.5" customHeight="1" thickBot="1">
      <c r="A13" s="165">
        <f>ВСЬОГО!D1</f>
        <v>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</row>
    <row r="14" spans="1:15" ht="12.75">
      <c r="A14" s="166" t="s">
        <v>103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</row>
    <row r="16" spans="1:15" ht="24.75" customHeight="1">
      <c r="A16" s="169" t="s">
        <v>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21" customHeight="1">
      <c r="A17" s="169" t="s">
        <v>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20.25" customHeight="1">
      <c r="A18" s="169" t="s">
        <v>8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20" spans="5:11" ht="12.75">
      <c r="E20" s="140"/>
      <c r="F20" s="140"/>
      <c r="G20" s="141" t="str">
        <f>ВСЬОГО!C18</f>
        <v>"28" травня 2013 року</v>
      </c>
      <c r="H20" s="141"/>
      <c r="I20" s="141"/>
      <c r="J20" s="140"/>
      <c r="K20" s="140"/>
    </row>
    <row r="21" spans="7:9" ht="12.75">
      <c r="G21" s="168" t="s">
        <v>9</v>
      </c>
      <c r="H21" s="168"/>
      <c r="I21" s="168"/>
    </row>
    <row r="23" spans="1:15" ht="28.5" customHeight="1" thickBot="1">
      <c r="A23" s="165">
        <f>ВСЬОГО!D3</f>
        <v>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</row>
    <row r="24" spans="1:15" ht="15" customHeight="1">
      <c r="A24" s="166" t="s">
        <v>10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20.25" customHeight="1" thickBot="1">
      <c r="A25" s="167">
        <f>ВСЬОГО!F10</f>
        <v>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5" ht="20.25" customHeight="1">
      <c r="A26" s="161" t="s">
        <v>104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8.75" customHeight="1">
      <c r="A27" s="142" t="s">
        <v>12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18.75" customHeight="1" thickBot="1">
      <c r="A28" s="162" t="s">
        <v>127</v>
      </c>
      <c r="B28" s="162"/>
      <c r="C28" s="44">
        <f>L103</f>
        <v>271.77</v>
      </c>
      <c r="D28" s="45" t="s">
        <v>99</v>
      </c>
      <c r="E28" s="163" t="str">
        <f>ВСЬОГО!G18</f>
        <v>відряджувальні</v>
      </c>
      <c r="F28" s="163"/>
      <c r="G28" s="163"/>
      <c r="H28" s="163"/>
      <c r="I28" s="163"/>
      <c r="J28" s="163"/>
      <c r="K28" s="46" t="s">
        <v>101</v>
      </c>
      <c r="L28" s="163" t="str">
        <f>ВСЬОГО!D12</f>
        <v>травень</v>
      </c>
      <c r="M28" s="163"/>
      <c r="N28" s="164">
        <v>2013</v>
      </c>
      <c r="O28" s="164"/>
    </row>
    <row r="29" spans="1:15" ht="18.75" customHeight="1">
      <c r="A29" s="161" t="s">
        <v>105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</row>
    <row r="30" spans="1:15" ht="18.75" customHeight="1">
      <c r="A30" s="142" t="s">
        <v>14</v>
      </c>
      <c r="B30" s="142"/>
      <c r="C30" s="142"/>
      <c r="D30" s="141" t="str">
        <f>[1]!СумаПрописом(C28)</f>
        <v>Двiстi сiмдесят одна гривня 77 копiйок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4:15" ht="18.75" customHeight="1">
      <c r="D31" s="147" t="s">
        <v>106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</row>
    <row r="32" spans="1:15" ht="18.75" customHeight="1">
      <c r="A32" s="142" t="s">
        <v>15</v>
      </c>
      <c r="B32" s="142"/>
      <c r="C32" s="142"/>
      <c r="D32" s="140" t="s">
        <v>87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ht="24.75" customHeight="1" thickBot="1">
      <c r="A33" s="140" t="s">
        <v>87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15" ht="18.75" customHeight="1">
      <c r="A34" s="161" t="s">
        <v>13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ht="18.75" customHeight="1">
      <c r="A35" s="142" t="s">
        <v>16</v>
      </c>
      <c r="B35" s="142"/>
      <c r="C35" s="142"/>
      <c r="D35" s="140" t="s">
        <v>87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</row>
    <row r="36" spans="2:15" ht="18.75" customHeight="1">
      <c r="B36" s="47"/>
      <c r="C36" s="47"/>
      <c r="D36" s="147" t="s">
        <v>106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</row>
    <row r="37" spans="1:15" ht="18.75" customHeight="1">
      <c r="A37" s="38" t="s">
        <v>17</v>
      </c>
      <c r="B37" s="140" t="s">
        <v>87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2:15" ht="18.75" customHeight="1">
      <c r="B38" s="147" t="s">
        <v>18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8.75" customHeight="1">
      <c r="A39" s="142" t="s">
        <v>19</v>
      </c>
      <c r="B39" s="142"/>
      <c r="C39" s="142"/>
      <c r="D39" s="142"/>
      <c r="E39" s="142"/>
      <c r="F39" s="36" t="s">
        <v>87</v>
      </c>
      <c r="G39" s="34" t="s">
        <v>20</v>
      </c>
      <c r="H39" s="36" t="s">
        <v>87</v>
      </c>
      <c r="I39" s="34" t="s">
        <v>21</v>
      </c>
      <c r="J39" s="140" t="s">
        <v>87</v>
      </c>
      <c r="K39" s="140"/>
      <c r="L39" s="140"/>
      <c r="M39" s="38" t="s">
        <v>22</v>
      </c>
      <c r="N39" s="140" t="s">
        <v>87</v>
      </c>
      <c r="O39" s="140"/>
    </row>
    <row r="40" spans="1:15" ht="18.75" customHeight="1">
      <c r="A40" s="140" t="s">
        <v>87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</row>
    <row r="41" ht="18.75" customHeight="1"/>
    <row r="42" spans="1:15" ht="18.75" customHeight="1">
      <c r="A42" s="37" t="s">
        <v>23</v>
      </c>
      <c r="B42" s="37"/>
      <c r="C42" s="37"/>
      <c r="D42" s="37"/>
      <c r="E42" s="37"/>
      <c r="F42" s="48" t="s">
        <v>24</v>
      </c>
      <c r="G42" s="141" t="str">
        <f>ВСЬОГО!G12</f>
        <v>травня</v>
      </c>
      <c r="H42" s="141"/>
      <c r="I42" s="38">
        <v>20</v>
      </c>
      <c r="J42" s="49">
        <v>13</v>
      </c>
      <c r="K42" s="38" t="s">
        <v>25</v>
      </c>
      <c r="L42" s="140" t="s">
        <v>97</v>
      </c>
      <c r="M42" s="140"/>
      <c r="O42" s="50" t="s">
        <v>65</v>
      </c>
    </row>
    <row r="43" spans="7:15" ht="18.75" customHeight="1">
      <c r="G43" s="138" t="s">
        <v>86</v>
      </c>
      <c r="H43" s="138"/>
      <c r="I43" s="138"/>
      <c r="O43" s="35" t="s">
        <v>84</v>
      </c>
    </row>
    <row r="44" spans="1:11" ht="30" customHeight="1">
      <c r="A44" s="37" t="s">
        <v>107</v>
      </c>
      <c r="B44" s="37"/>
      <c r="C44" s="37"/>
      <c r="D44" s="37"/>
      <c r="E44" s="37"/>
      <c r="F44" s="141" t="str">
        <f>ВСЬОГО!D12</f>
        <v>травень</v>
      </c>
      <c r="G44" s="141"/>
      <c r="H44" s="141"/>
      <c r="I44" s="137" t="s">
        <v>26</v>
      </c>
      <c r="J44" s="137"/>
      <c r="K44" s="38" t="s">
        <v>118</v>
      </c>
    </row>
    <row r="46" ht="12.75">
      <c r="O46" s="34" t="s">
        <v>108</v>
      </c>
    </row>
    <row r="47" ht="9" customHeight="1"/>
    <row r="48" spans="1:15" ht="31.5" customHeight="1">
      <c r="A48" s="143" t="s">
        <v>27</v>
      </c>
      <c r="B48" s="143" t="s">
        <v>36</v>
      </c>
      <c r="C48" s="143"/>
      <c r="D48" s="143"/>
      <c r="E48" s="143"/>
      <c r="F48" s="143"/>
      <c r="G48" s="143" t="s">
        <v>37</v>
      </c>
      <c r="H48" s="143"/>
      <c r="I48" s="143"/>
      <c r="J48" s="143"/>
      <c r="K48" s="143"/>
      <c r="L48" s="143"/>
      <c r="M48" s="160" t="s">
        <v>38</v>
      </c>
      <c r="N48" s="160" t="s">
        <v>39</v>
      </c>
      <c r="O48" s="160"/>
    </row>
    <row r="49" spans="1:15" ht="122.25" customHeight="1">
      <c r="A49" s="143"/>
      <c r="B49" s="143" t="s">
        <v>28</v>
      </c>
      <c r="C49" s="143"/>
      <c r="D49" s="143"/>
      <c r="E49" s="143" t="s">
        <v>29</v>
      </c>
      <c r="F49" s="143"/>
      <c r="G49" s="51" t="s">
        <v>30</v>
      </c>
      <c r="H49" s="52" t="s">
        <v>31</v>
      </c>
      <c r="I49" s="52" t="s">
        <v>32</v>
      </c>
      <c r="J49" s="52" t="s">
        <v>33</v>
      </c>
      <c r="K49" s="52" t="s">
        <v>34</v>
      </c>
      <c r="L49" s="52" t="s">
        <v>35</v>
      </c>
      <c r="M49" s="160"/>
      <c r="N49" s="160"/>
      <c r="O49" s="160"/>
    </row>
    <row r="50" spans="1:15" ht="14.25" customHeight="1">
      <c r="A50" s="53">
        <v>1</v>
      </c>
      <c r="B50" s="158">
        <v>2</v>
      </c>
      <c r="C50" s="158"/>
      <c r="D50" s="158"/>
      <c r="E50" s="158">
        <v>3</v>
      </c>
      <c r="F50" s="158"/>
      <c r="G50" s="53">
        <v>4</v>
      </c>
      <c r="H50" s="53">
        <v>5</v>
      </c>
      <c r="I50" s="53">
        <v>6</v>
      </c>
      <c r="J50" s="53">
        <v>7</v>
      </c>
      <c r="K50" s="53">
        <v>8</v>
      </c>
      <c r="L50" s="53">
        <v>9</v>
      </c>
      <c r="M50" s="53">
        <v>10</v>
      </c>
      <c r="N50" s="158">
        <v>11</v>
      </c>
      <c r="O50" s="158"/>
    </row>
    <row r="51" spans="1:15" ht="26.25" customHeight="1">
      <c r="A51" s="54">
        <v>1</v>
      </c>
      <c r="B51" s="159" t="s">
        <v>40</v>
      </c>
      <c r="C51" s="159"/>
      <c r="D51" s="159"/>
      <c r="E51" s="151" t="s">
        <v>87</v>
      </c>
      <c r="F51" s="152"/>
      <c r="G51" s="55" t="s">
        <v>87</v>
      </c>
      <c r="H51" s="55" t="s">
        <v>87</v>
      </c>
      <c r="I51" s="55" t="s">
        <v>87</v>
      </c>
      <c r="J51" s="56" t="s">
        <v>87</v>
      </c>
      <c r="K51" s="56" t="s">
        <v>87</v>
      </c>
      <c r="L51" s="55" t="s">
        <v>87</v>
      </c>
      <c r="M51" s="56" t="s">
        <v>87</v>
      </c>
      <c r="N51" s="151" t="s">
        <v>87</v>
      </c>
      <c r="O51" s="152"/>
    </row>
    <row r="52" spans="1:15" ht="27" customHeight="1">
      <c r="A52" s="54">
        <v>2</v>
      </c>
      <c r="B52" s="159" t="s">
        <v>41</v>
      </c>
      <c r="C52" s="159"/>
      <c r="D52" s="159"/>
      <c r="E52" s="152" t="s">
        <v>87</v>
      </c>
      <c r="F52" s="152"/>
      <c r="G52" s="56" t="s">
        <v>87</v>
      </c>
      <c r="H52" s="56" t="s">
        <v>87</v>
      </c>
      <c r="I52" s="56" t="s">
        <v>87</v>
      </c>
      <c r="J52" s="56" t="s">
        <v>87</v>
      </c>
      <c r="K52" s="56" t="s">
        <v>87</v>
      </c>
      <c r="L52" s="56" t="s">
        <v>87</v>
      </c>
      <c r="M52" s="56" t="s">
        <v>87</v>
      </c>
      <c r="N52" s="152" t="s">
        <v>87</v>
      </c>
      <c r="O52" s="152"/>
    </row>
    <row r="53" spans="1:15" ht="32.25" customHeight="1">
      <c r="A53" s="54">
        <v>3</v>
      </c>
      <c r="B53" s="159" t="s">
        <v>42</v>
      </c>
      <c r="C53" s="159"/>
      <c r="D53" s="159"/>
      <c r="E53" s="151" t="s">
        <v>87</v>
      </c>
      <c r="F53" s="152"/>
      <c r="G53" s="55" t="s">
        <v>87</v>
      </c>
      <c r="H53" s="55" t="s">
        <v>87</v>
      </c>
      <c r="I53" s="55" t="s">
        <v>87</v>
      </c>
      <c r="J53" s="56" t="s">
        <v>87</v>
      </c>
      <c r="K53" s="56" t="s">
        <v>87</v>
      </c>
      <c r="L53" s="55" t="s">
        <v>87</v>
      </c>
      <c r="M53" s="56" t="s">
        <v>87</v>
      </c>
      <c r="N53" s="151" t="s">
        <v>87</v>
      </c>
      <c r="O53" s="152"/>
    </row>
    <row r="54" spans="1:15" ht="32.25" customHeight="1">
      <c r="A54" s="54">
        <v>4</v>
      </c>
      <c r="B54" s="159" t="s">
        <v>43</v>
      </c>
      <c r="C54" s="159"/>
      <c r="D54" s="159"/>
      <c r="E54" s="152" t="s">
        <v>87</v>
      </c>
      <c r="F54" s="152"/>
      <c r="G54" s="56" t="s">
        <v>87</v>
      </c>
      <c r="H54" s="56" t="s">
        <v>87</v>
      </c>
      <c r="I54" s="56" t="s">
        <v>87</v>
      </c>
      <c r="J54" s="56" t="s">
        <v>87</v>
      </c>
      <c r="K54" s="56" t="s">
        <v>87</v>
      </c>
      <c r="L54" s="56" t="s">
        <v>87</v>
      </c>
      <c r="M54" s="56" t="s">
        <v>87</v>
      </c>
      <c r="N54" s="152" t="s">
        <v>87</v>
      </c>
      <c r="O54" s="152"/>
    </row>
    <row r="55" spans="1:15" ht="26.25" customHeight="1">
      <c r="A55" s="54">
        <v>5</v>
      </c>
      <c r="B55" s="159" t="s">
        <v>44</v>
      </c>
      <c r="C55" s="159"/>
      <c r="D55" s="159"/>
      <c r="E55" s="151">
        <f>SUM(E51:E54)</f>
        <v>0</v>
      </c>
      <c r="F55" s="151"/>
      <c r="G55" s="55">
        <f aca="true" t="shared" si="0" ref="G55:N55">SUM(G51:G54)</f>
        <v>0</v>
      </c>
      <c r="H55" s="55">
        <f t="shared" si="0"/>
        <v>0</v>
      </c>
      <c r="I55" s="55">
        <f t="shared" si="0"/>
        <v>0</v>
      </c>
      <c r="J55" s="55">
        <f t="shared" si="0"/>
        <v>0</v>
      </c>
      <c r="K55" s="55">
        <f t="shared" si="0"/>
        <v>0</v>
      </c>
      <c r="L55" s="55">
        <f t="shared" si="0"/>
        <v>0</v>
      </c>
      <c r="M55" s="55">
        <f t="shared" si="0"/>
        <v>0</v>
      </c>
      <c r="N55" s="151">
        <f t="shared" si="0"/>
        <v>0</v>
      </c>
      <c r="O55" s="151"/>
    </row>
    <row r="56" spans="2:15" ht="12.75">
      <c r="B56" s="137"/>
      <c r="C56" s="137"/>
      <c r="D56" s="137"/>
      <c r="E56" s="137"/>
      <c r="F56" s="137"/>
      <c r="N56" s="137"/>
      <c r="O56" s="137"/>
    </row>
    <row r="57" spans="2:15" ht="12.75">
      <c r="B57" s="137"/>
      <c r="C57" s="137"/>
      <c r="D57" s="137"/>
      <c r="E57" s="137"/>
      <c r="F57" s="137"/>
      <c r="N57" s="137"/>
      <c r="O57" s="137"/>
    </row>
    <row r="58" spans="2:15" ht="12.75">
      <c r="B58" s="137"/>
      <c r="C58" s="137"/>
      <c r="D58" s="137"/>
      <c r="E58" s="137"/>
      <c r="F58" s="137"/>
      <c r="N58" s="137"/>
      <c r="O58" s="137"/>
    </row>
    <row r="59" spans="2:15" ht="9.75" customHeight="1">
      <c r="B59" s="137"/>
      <c r="C59" s="137"/>
      <c r="D59" s="137"/>
      <c r="E59" s="137"/>
      <c r="F59" s="137"/>
      <c r="N59" s="137"/>
      <c r="O59" s="137"/>
    </row>
    <row r="60" spans="2:15" ht="12.75">
      <c r="B60" s="137"/>
      <c r="C60" s="137"/>
      <c r="D60" s="137"/>
      <c r="E60" s="137"/>
      <c r="F60" s="137"/>
      <c r="K60" s="137"/>
      <c r="L60" s="137"/>
      <c r="M60" s="137"/>
      <c r="N60" s="137"/>
      <c r="O60" s="137"/>
    </row>
    <row r="61" spans="2:15" ht="12.75">
      <c r="B61" s="137"/>
      <c r="C61" s="137"/>
      <c r="D61" s="137"/>
      <c r="E61" s="137"/>
      <c r="F61" s="137"/>
      <c r="N61" s="137"/>
      <c r="O61" s="137"/>
    </row>
    <row r="62" spans="1:15" ht="12.75">
      <c r="A62" s="53">
        <v>1</v>
      </c>
      <c r="B62" s="158">
        <v>2</v>
      </c>
      <c r="C62" s="158"/>
      <c r="D62" s="158"/>
      <c r="E62" s="158">
        <v>3</v>
      </c>
      <c r="F62" s="158"/>
      <c r="G62" s="53">
        <v>4</v>
      </c>
      <c r="H62" s="53">
        <v>5</v>
      </c>
      <c r="I62" s="53">
        <v>6</v>
      </c>
      <c r="J62" s="53">
        <v>7</v>
      </c>
      <c r="K62" s="53">
        <v>8</v>
      </c>
      <c r="L62" s="53">
        <v>9</v>
      </c>
      <c r="M62" s="53">
        <v>10</v>
      </c>
      <c r="N62" s="158">
        <v>11</v>
      </c>
      <c r="O62" s="158"/>
    </row>
    <row r="63" spans="1:15" ht="18.75" customHeight="1">
      <c r="A63" s="153"/>
      <c r="B63" s="153" t="s">
        <v>45</v>
      </c>
      <c r="C63" s="153"/>
      <c r="D63" s="153"/>
      <c r="E63" s="152" t="s">
        <v>87</v>
      </c>
      <c r="F63" s="152"/>
      <c r="G63" s="56" t="s">
        <v>87</v>
      </c>
      <c r="H63" s="56" t="s">
        <v>87</v>
      </c>
      <c r="I63" s="56" t="s">
        <v>87</v>
      </c>
      <c r="J63" s="56" t="s">
        <v>87</v>
      </c>
      <c r="K63" s="56" t="s">
        <v>87</v>
      </c>
      <c r="L63" s="56" t="s">
        <v>87</v>
      </c>
      <c r="M63" s="56" t="s">
        <v>87</v>
      </c>
      <c r="N63" s="152" t="s">
        <v>87</v>
      </c>
      <c r="O63" s="152"/>
    </row>
    <row r="64" spans="1:15" ht="18.75" customHeight="1">
      <c r="A64" s="153"/>
      <c r="B64" s="153" t="s">
        <v>46</v>
      </c>
      <c r="C64" s="153"/>
      <c r="D64" s="153"/>
      <c r="E64" s="152" t="s">
        <v>87</v>
      </c>
      <c r="F64" s="152"/>
      <c r="G64" s="56" t="s">
        <v>51</v>
      </c>
      <c r="H64" s="56" t="s">
        <v>51</v>
      </c>
      <c r="I64" s="56" t="s">
        <v>51</v>
      </c>
      <c r="J64" s="56" t="s">
        <v>51</v>
      </c>
      <c r="K64" s="56" t="s">
        <v>51</v>
      </c>
      <c r="L64" s="56" t="s">
        <v>87</v>
      </c>
      <c r="M64" s="56" t="s">
        <v>87</v>
      </c>
      <c r="N64" s="152" t="s">
        <v>87</v>
      </c>
      <c r="O64" s="152"/>
    </row>
    <row r="65" spans="1:15" ht="18.75" customHeight="1">
      <c r="A65" s="153"/>
      <c r="B65" s="153" t="s">
        <v>47</v>
      </c>
      <c r="C65" s="153"/>
      <c r="D65" s="153"/>
      <c r="E65" s="151" t="s">
        <v>87</v>
      </c>
      <c r="F65" s="151"/>
      <c r="G65" s="56" t="s">
        <v>51</v>
      </c>
      <c r="H65" s="56" t="s">
        <v>51</v>
      </c>
      <c r="I65" s="56" t="s">
        <v>51</v>
      </c>
      <c r="J65" s="56" t="s">
        <v>51</v>
      </c>
      <c r="K65" s="56" t="s">
        <v>51</v>
      </c>
      <c r="L65" s="56" t="s">
        <v>87</v>
      </c>
      <c r="M65" s="56" t="s">
        <v>87</v>
      </c>
      <c r="N65" s="152" t="s">
        <v>87</v>
      </c>
      <c r="O65" s="152"/>
    </row>
    <row r="66" spans="1:15" ht="18.75" customHeight="1">
      <c r="A66" s="153"/>
      <c r="B66" s="153" t="s">
        <v>48</v>
      </c>
      <c r="C66" s="153"/>
      <c r="D66" s="153"/>
      <c r="E66" s="152" t="s">
        <v>87</v>
      </c>
      <c r="F66" s="152"/>
      <c r="G66" s="56" t="s">
        <v>51</v>
      </c>
      <c r="H66" s="56" t="s">
        <v>51</v>
      </c>
      <c r="I66" s="56" t="s">
        <v>51</v>
      </c>
      <c r="J66" s="56" t="s">
        <v>51</v>
      </c>
      <c r="K66" s="56" t="s">
        <v>51</v>
      </c>
      <c r="L66" s="56" t="s">
        <v>87</v>
      </c>
      <c r="M66" s="56" t="s">
        <v>87</v>
      </c>
      <c r="N66" s="152" t="s">
        <v>87</v>
      </c>
      <c r="O66" s="152"/>
    </row>
    <row r="67" spans="1:15" ht="27.75" customHeight="1">
      <c r="A67" s="54">
        <v>6</v>
      </c>
      <c r="B67" s="157" t="s">
        <v>109</v>
      </c>
      <c r="C67" s="157"/>
      <c r="D67" s="157"/>
      <c r="E67" s="152" t="s">
        <v>51</v>
      </c>
      <c r="F67" s="152"/>
      <c r="G67" s="55" t="s">
        <v>87</v>
      </c>
      <c r="H67" s="55" t="s">
        <v>87</v>
      </c>
      <c r="I67" s="55" t="s">
        <v>87</v>
      </c>
      <c r="J67" s="56" t="s">
        <v>87</v>
      </c>
      <c r="K67" s="56" t="s">
        <v>87</v>
      </c>
      <c r="L67" s="55" t="s">
        <v>87</v>
      </c>
      <c r="M67" s="56" t="s">
        <v>51</v>
      </c>
      <c r="N67" s="152" t="s">
        <v>51</v>
      </c>
      <c r="O67" s="152"/>
    </row>
    <row r="68" spans="1:15" ht="24" customHeight="1">
      <c r="A68" s="54">
        <v>7</v>
      </c>
      <c r="B68" s="157" t="s">
        <v>50</v>
      </c>
      <c r="C68" s="157"/>
      <c r="D68" s="157"/>
      <c r="E68" s="152" t="s">
        <v>51</v>
      </c>
      <c r="F68" s="152"/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 t="s">
        <v>51</v>
      </c>
      <c r="M68" s="55">
        <v>0</v>
      </c>
      <c r="N68" s="151">
        <f>N55</f>
        <v>0</v>
      </c>
      <c r="O68" s="152"/>
    </row>
    <row r="69" spans="2:6" ht="12.75">
      <c r="B69" s="137"/>
      <c r="C69" s="137"/>
      <c r="D69" s="137"/>
      <c r="E69" s="137"/>
      <c r="F69" s="137"/>
    </row>
    <row r="71" spans="1:15" ht="12.75">
      <c r="A71" s="142" t="s">
        <v>52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3" spans="1:15" ht="31.5" customHeight="1">
      <c r="A73" s="54">
        <v>1</v>
      </c>
      <c r="B73" s="154" t="s">
        <v>49</v>
      </c>
      <c r="C73" s="155"/>
      <c r="D73" s="156"/>
      <c r="E73" s="152" t="s">
        <v>51</v>
      </c>
      <c r="F73" s="152"/>
      <c r="G73" s="56" t="s">
        <v>87</v>
      </c>
      <c r="H73" s="56" t="s">
        <v>87</v>
      </c>
      <c r="I73" s="56" t="s">
        <v>87</v>
      </c>
      <c r="J73" s="56" t="s">
        <v>87</v>
      </c>
      <c r="K73" s="56" t="s">
        <v>87</v>
      </c>
      <c r="L73" s="56" t="s">
        <v>87</v>
      </c>
      <c r="M73" s="56" t="s">
        <v>51</v>
      </c>
      <c r="N73" s="152" t="s">
        <v>51</v>
      </c>
      <c r="O73" s="152"/>
    </row>
    <row r="74" spans="1:15" ht="31.5" customHeight="1">
      <c r="A74" s="54">
        <v>2</v>
      </c>
      <c r="B74" s="153" t="s">
        <v>50</v>
      </c>
      <c r="C74" s="153"/>
      <c r="D74" s="153"/>
      <c r="E74" s="152" t="s">
        <v>51</v>
      </c>
      <c r="F74" s="152"/>
      <c r="G74" s="56" t="s">
        <v>87</v>
      </c>
      <c r="H74" s="56" t="s">
        <v>87</v>
      </c>
      <c r="I74" s="56" t="s">
        <v>87</v>
      </c>
      <c r="J74" s="56" t="s">
        <v>87</v>
      </c>
      <c r="K74" s="56" t="s">
        <v>87</v>
      </c>
      <c r="L74" s="56" t="s">
        <v>51</v>
      </c>
      <c r="M74" s="56" t="s">
        <v>87</v>
      </c>
      <c r="N74" s="152" t="s">
        <v>87</v>
      </c>
      <c r="O74" s="152"/>
    </row>
    <row r="77" spans="1:15" ht="12.75">
      <c r="A77" s="142" t="s">
        <v>53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9" spans="1:15" ht="39" customHeight="1">
      <c r="A79" s="51" t="s">
        <v>27</v>
      </c>
      <c r="B79" s="143" t="s">
        <v>28</v>
      </c>
      <c r="C79" s="143"/>
      <c r="D79" s="143"/>
      <c r="E79" s="143"/>
      <c r="F79" s="143" t="s">
        <v>54</v>
      </c>
      <c r="G79" s="143"/>
      <c r="H79" s="143"/>
      <c r="I79" s="143"/>
      <c r="J79" s="143" t="s">
        <v>55</v>
      </c>
      <c r="K79" s="143"/>
      <c r="L79" s="143"/>
      <c r="M79" s="143"/>
      <c r="N79" s="143" t="s">
        <v>56</v>
      </c>
      <c r="O79" s="143"/>
    </row>
    <row r="80" spans="1:15" ht="26.25" customHeight="1">
      <c r="A80" s="54">
        <v>1</v>
      </c>
      <c r="B80" s="150" t="s">
        <v>57</v>
      </c>
      <c r="C80" s="150"/>
      <c r="D80" s="150"/>
      <c r="E80" s="150"/>
      <c r="F80" s="151">
        <f>E55</f>
        <v>0</v>
      </c>
      <c r="G80" s="152"/>
      <c r="H80" s="152"/>
      <c r="I80" s="152"/>
      <c r="J80" s="151">
        <v>0</v>
      </c>
      <c r="K80" s="152"/>
      <c r="L80" s="152"/>
      <c r="M80" s="152"/>
      <c r="N80" s="152" t="s">
        <v>87</v>
      </c>
      <c r="O80" s="152"/>
    </row>
    <row r="81" spans="1:15" ht="21.75" customHeight="1">
      <c r="A81" s="54">
        <v>2</v>
      </c>
      <c r="B81" s="150" t="s">
        <v>59</v>
      </c>
      <c r="C81" s="150"/>
      <c r="D81" s="150"/>
      <c r="E81" s="150"/>
      <c r="F81" s="151">
        <v>0</v>
      </c>
      <c r="G81" s="152"/>
      <c r="H81" s="152"/>
      <c r="I81" s="152"/>
      <c r="J81" s="151">
        <v>0</v>
      </c>
      <c r="K81" s="152"/>
      <c r="L81" s="152"/>
      <c r="M81" s="152"/>
      <c r="N81" s="152" t="s">
        <v>87</v>
      </c>
      <c r="O81" s="152"/>
    </row>
    <row r="82" spans="1:15" ht="23.25" customHeight="1">
      <c r="A82" s="54">
        <v>3</v>
      </c>
      <c r="B82" s="150" t="s">
        <v>58</v>
      </c>
      <c r="C82" s="150"/>
      <c r="D82" s="150"/>
      <c r="E82" s="150"/>
      <c r="F82" s="151">
        <f>F80-F81</f>
        <v>0</v>
      </c>
      <c r="G82" s="152"/>
      <c r="H82" s="152"/>
      <c r="I82" s="152"/>
      <c r="J82" s="151">
        <f>J80-J81</f>
        <v>0</v>
      </c>
      <c r="K82" s="152"/>
      <c r="L82" s="152"/>
      <c r="M82" s="152"/>
      <c r="N82" s="152" t="s">
        <v>87</v>
      </c>
      <c r="O82" s="152"/>
    </row>
    <row r="84" spans="1:15" ht="12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</row>
    <row r="85" spans="1:15" ht="18.75" customHeight="1">
      <c r="A85" s="142" t="s">
        <v>60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</row>
    <row r="86" spans="1:15" ht="18.75" customHeight="1">
      <c r="A86" s="37" t="s">
        <v>61</v>
      </c>
      <c r="B86" s="37"/>
      <c r="C86" s="37"/>
      <c r="D86" s="37"/>
      <c r="E86" s="148"/>
      <c r="F86" s="148"/>
      <c r="G86" s="148"/>
      <c r="H86" s="148"/>
      <c r="I86" s="148"/>
      <c r="J86" s="148"/>
      <c r="K86" s="173">
        <f>ВСЬОГО!D6</f>
        <v>0</v>
      </c>
      <c r="L86" s="173"/>
      <c r="M86" s="173"/>
      <c r="N86" s="173"/>
      <c r="O86" s="173"/>
    </row>
    <row r="87" spans="1:15" ht="18.75" customHeight="1">
      <c r="A87" s="37"/>
      <c r="B87" s="37"/>
      <c r="C87" s="37"/>
      <c r="D87" s="37"/>
      <c r="E87" s="139" t="s">
        <v>62</v>
      </c>
      <c r="F87" s="139"/>
      <c r="G87" s="139"/>
      <c r="H87" s="139"/>
      <c r="I87" s="139"/>
      <c r="J87" s="139"/>
      <c r="K87" s="139"/>
      <c r="L87" s="139"/>
      <c r="M87" s="139"/>
      <c r="N87" s="139"/>
      <c r="O87" s="139"/>
    </row>
    <row r="88" spans="1:15" ht="18.75" customHeight="1">
      <c r="A88" s="37" t="s">
        <v>63</v>
      </c>
      <c r="B88" s="37"/>
      <c r="C88" s="37"/>
      <c r="D88" s="37"/>
      <c r="E88" s="57" t="s">
        <v>24</v>
      </c>
      <c r="F88" s="141" t="str">
        <f>ВСЬОГО!G13</f>
        <v>червня</v>
      </c>
      <c r="G88" s="141"/>
      <c r="H88" s="141"/>
      <c r="I88" s="146" t="s">
        <v>116</v>
      </c>
      <c r="J88" s="146"/>
      <c r="K88" s="37" t="s">
        <v>64</v>
      </c>
      <c r="L88" s="37"/>
      <c r="M88" s="37"/>
      <c r="N88" s="141" t="s">
        <v>65</v>
      </c>
      <c r="O88" s="141"/>
    </row>
    <row r="89" spans="1:15" ht="18.75" customHeight="1">
      <c r="A89" s="58" t="s">
        <v>110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147" t="s">
        <v>84</v>
      </c>
      <c r="O89" s="147"/>
    </row>
    <row r="90" spans="1:15" ht="18.75" customHeight="1">
      <c r="A90" s="142" t="s">
        <v>66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</row>
    <row r="91" spans="1:15" ht="18.75" customHeight="1">
      <c r="A91" s="142" t="s">
        <v>67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</row>
    <row r="92" spans="1:15" ht="18.75" customHeight="1">
      <c r="A92" s="37" t="s">
        <v>68</v>
      </c>
      <c r="B92" s="57" t="s">
        <v>24</v>
      </c>
      <c r="C92" s="141" t="str">
        <f>ВСЬОГО!G13</f>
        <v>червня</v>
      </c>
      <c r="D92" s="141"/>
      <c r="E92" s="141"/>
      <c r="F92" s="146" t="s">
        <v>116</v>
      </c>
      <c r="G92" s="146"/>
      <c r="H92" s="37" t="s">
        <v>69</v>
      </c>
      <c r="I92" s="37"/>
      <c r="J92" s="37"/>
      <c r="K92" s="141" t="s">
        <v>65</v>
      </c>
      <c r="L92" s="141"/>
      <c r="M92" s="141"/>
      <c r="N92" s="37"/>
      <c r="O92" s="37"/>
    </row>
    <row r="93" spans="1:15" ht="18.75" customHeight="1">
      <c r="A93" s="145" t="s">
        <v>111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</row>
    <row r="94" spans="1:15" ht="13.5" thickBo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6" spans="1:15" ht="22.5" customHeight="1">
      <c r="A96" s="142" t="s">
        <v>70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</row>
    <row r="98" spans="1:15" ht="33" customHeight="1">
      <c r="A98" s="51" t="s">
        <v>27</v>
      </c>
      <c r="B98" s="143" t="s">
        <v>71</v>
      </c>
      <c r="C98" s="143"/>
      <c r="D98" s="143"/>
      <c r="E98" s="143"/>
      <c r="F98" s="143"/>
      <c r="G98" s="143" t="s">
        <v>72</v>
      </c>
      <c r="H98" s="143"/>
      <c r="I98" s="143" t="s">
        <v>73</v>
      </c>
      <c r="J98" s="143"/>
      <c r="K98" s="143"/>
      <c r="L98" s="143" t="s">
        <v>74</v>
      </c>
      <c r="M98" s="143"/>
      <c r="N98" s="143"/>
      <c r="O98" s="143"/>
    </row>
    <row r="99" spans="1:15" ht="18.75" customHeight="1">
      <c r="A99" s="51" t="str">
        <f>ВСЬОГО!A44</f>
        <v>1.</v>
      </c>
      <c r="B99" s="143" t="str">
        <f>ВСЬОГО!B44</f>
        <v>Відряджувальні за травень 2013 року</v>
      </c>
      <c r="C99" s="143"/>
      <c r="D99" s="143"/>
      <c r="E99" s="143"/>
      <c r="F99" s="143"/>
      <c r="G99" s="143">
        <f>ВСЬОГО!E44</f>
        <v>2250</v>
      </c>
      <c r="H99" s="143"/>
      <c r="I99" s="143" t="s">
        <v>87</v>
      </c>
      <c r="J99" s="143"/>
      <c r="K99" s="143"/>
      <c r="L99" s="144">
        <f>ВСЬОГО!G44</f>
        <v>271.77</v>
      </c>
      <c r="M99" s="144"/>
      <c r="N99" s="144"/>
      <c r="O99" s="144"/>
    </row>
    <row r="100" spans="1:15" ht="18.75" customHeight="1">
      <c r="A100" s="51" t="str">
        <f>ВСЬОГО!A45</f>
        <v>-</v>
      </c>
      <c r="B100" s="143" t="str">
        <f>ВСЬОГО!B45</f>
        <v>-</v>
      </c>
      <c r="C100" s="143"/>
      <c r="D100" s="143"/>
      <c r="E100" s="143"/>
      <c r="F100" s="143"/>
      <c r="G100" s="143" t="str">
        <f>ВСЬОГО!E45</f>
        <v>-</v>
      </c>
      <c r="H100" s="143"/>
      <c r="I100" s="143" t="s">
        <v>87</v>
      </c>
      <c r="J100" s="143"/>
      <c r="K100" s="143"/>
      <c r="L100" s="144" t="str">
        <f>ВСЬОГО!G45</f>
        <v>-</v>
      </c>
      <c r="M100" s="144"/>
      <c r="N100" s="144"/>
      <c r="O100" s="144"/>
    </row>
    <row r="101" spans="1:15" ht="18.75" customHeight="1">
      <c r="A101" s="51" t="str">
        <f>ВСЬОГО!A46</f>
        <v>-</v>
      </c>
      <c r="B101" s="143" t="str">
        <f>ВСЬОГО!B46</f>
        <v>-</v>
      </c>
      <c r="C101" s="143"/>
      <c r="D101" s="143"/>
      <c r="E101" s="143"/>
      <c r="F101" s="143"/>
      <c r="G101" s="143" t="str">
        <f>ВСЬОГО!E46</f>
        <v>-</v>
      </c>
      <c r="H101" s="143"/>
      <c r="I101" s="143" t="s">
        <v>87</v>
      </c>
      <c r="J101" s="143"/>
      <c r="K101" s="143"/>
      <c r="L101" s="144" t="str">
        <f>ВСЬОГО!G46</f>
        <v>-</v>
      </c>
      <c r="M101" s="144"/>
      <c r="N101" s="144"/>
      <c r="O101" s="144"/>
    </row>
    <row r="102" spans="1:15" ht="18.75" customHeight="1">
      <c r="A102" s="51" t="str">
        <f>ВСЬОГО!A47</f>
        <v>-</v>
      </c>
      <c r="B102" s="143" t="str">
        <f>ВСЬОГО!B47</f>
        <v>-</v>
      </c>
      <c r="C102" s="143"/>
      <c r="D102" s="143"/>
      <c r="E102" s="143"/>
      <c r="F102" s="143"/>
      <c r="G102" s="143" t="str">
        <f>ВСЬОГО!E47</f>
        <v>-</v>
      </c>
      <c r="H102" s="143"/>
      <c r="I102" s="143" t="s">
        <v>87</v>
      </c>
      <c r="J102" s="143"/>
      <c r="K102" s="143"/>
      <c r="L102" s="144" t="str">
        <f>ВСЬОГО!G47</f>
        <v>-</v>
      </c>
      <c r="M102" s="144"/>
      <c r="N102" s="144"/>
      <c r="O102" s="144"/>
    </row>
    <row r="103" spans="1:15" ht="18.75" customHeight="1">
      <c r="A103" s="143" t="s">
        <v>75</v>
      </c>
      <c r="B103" s="143"/>
      <c r="C103" s="143"/>
      <c r="D103" s="143"/>
      <c r="E103" s="143"/>
      <c r="F103" s="143"/>
      <c r="G103" s="143" t="s">
        <v>87</v>
      </c>
      <c r="H103" s="143"/>
      <c r="I103" s="143" t="s">
        <v>87</v>
      </c>
      <c r="J103" s="143"/>
      <c r="K103" s="143"/>
      <c r="L103" s="144">
        <f>SUM(L99:L102)</f>
        <v>271.77</v>
      </c>
      <c r="M103" s="144"/>
      <c r="N103" s="144"/>
      <c r="O103" s="144"/>
    </row>
    <row r="106" spans="2:15" ht="12.75">
      <c r="B106" s="142" t="s">
        <v>76</v>
      </c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</row>
    <row r="107" spans="2:15" ht="12.75">
      <c r="B107" s="142" t="s">
        <v>77</v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</row>
    <row r="108" spans="2:15" ht="9" customHeight="1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</row>
    <row r="109" spans="2:15" ht="12.75" hidden="1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</row>
    <row r="110" spans="2:15" ht="12.7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</row>
    <row r="111" spans="1:14" ht="12.75">
      <c r="A111" s="137"/>
      <c r="B111" s="137"/>
      <c r="C111" s="137"/>
      <c r="D111" s="137"/>
      <c r="E111" s="137"/>
      <c r="H111" s="137"/>
      <c r="I111" s="137"/>
      <c r="J111" s="137"/>
      <c r="L111" s="137"/>
      <c r="M111" s="137"/>
      <c r="N111" s="137"/>
    </row>
    <row r="112" spans="1:14" ht="12.75">
      <c r="A112" s="137" t="s">
        <v>78</v>
      </c>
      <c r="B112" s="137"/>
      <c r="C112" s="137"/>
      <c r="D112" s="137"/>
      <c r="E112" s="137"/>
      <c r="H112" s="140"/>
      <c r="I112" s="140"/>
      <c r="J112" s="140"/>
      <c r="L112" s="141">
        <f>ВСЬОГО!D4</f>
        <v>0</v>
      </c>
      <c r="M112" s="141"/>
      <c r="N112" s="141"/>
    </row>
    <row r="113" spans="1:14" ht="12.75">
      <c r="A113" s="137"/>
      <c r="B113" s="137"/>
      <c r="C113" s="137"/>
      <c r="D113" s="137"/>
      <c r="E113" s="137"/>
      <c r="H113" s="139" t="s">
        <v>80</v>
      </c>
      <c r="I113" s="139"/>
      <c r="J113" s="139"/>
      <c r="K113" s="60"/>
      <c r="L113" s="139" t="s">
        <v>81</v>
      </c>
      <c r="M113" s="139"/>
      <c r="N113" s="139"/>
    </row>
    <row r="114" spans="1:14" ht="12.75">
      <c r="A114" s="137"/>
      <c r="B114" s="137"/>
      <c r="C114" s="137"/>
      <c r="D114" s="137"/>
      <c r="E114" s="137"/>
      <c r="H114" s="137"/>
      <c r="I114" s="137"/>
      <c r="J114" s="137"/>
      <c r="L114" s="137"/>
      <c r="M114" s="137"/>
      <c r="N114" s="137"/>
    </row>
    <row r="115" spans="1:14" ht="12.75">
      <c r="A115" s="137" t="s">
        <v>79</v>
      </c>
      <c r="B115" s="137"/>
      <c r="C115" s="137"/>
      <c r="D115" s="137"/>
      <c r="E115" s="137"/>
      <c r="H115" s="140"/>
      <c r="I115" s="140"/>
      <c r="J115" s="140"/>
      <c r="L115" s="141">
        <f>ВСЬОГО!D5</f>
        <v>0</v>
      </c>
      <c r="M115" s="141"/>
      <c r="N115" s="141"/>
    </row>
    <row r="116" spans="1:14" ht="12.75">
      <c r="A116" s="137"/>
      <c r="B116" s="137"/>
      <c r="C116" s="137"/>
      <c r="D116" s="137"/>
      <c r="E116" s="137"/>
      <c r="H116" s="139" t="s">
        <v>80</v>
      </c>
      <c r="I116" s="139"/>
      <c r="J116" s="139"/>
      <c r="K116" s="60"/>
      <c r="L116" s="139" t="s">
        <v>81</v>
      </c>
      <c r="M116" s="139"/>
      <c r="N116" s="139"/>
    </row>
    <row r="117" spans="1:14" ht="12.75">
      <c r="A117" s="137"/>
      <c r="B117" s="137"/>
      <c r="C117" s="137"/>
      <c r="D117" s="137"/>
      <c r="E117" s="137"/>
      <c r="H117" s="137"/>
      <c r="I117" s="137"/>
      <c r="J117" s="137"/>
      <c r="L117" s="137"/>
      <c r="M117" s="137"/>
      <c r="N117" s="137"/>
    </row>
    <row r="118" spans="1:14" ht="12.75">
      <c r="A118" s="137"/>
      <c r="B118" s="137"/>
      <c r="C118" s="137"/>
      <c r="D118" s="137"/>
      <c r="E118" s="137"/>
      <c r="H118" s="137"/>
      <c r="I118" s="137"/>
      <c r="J118" s="137"/>
      <c r="L118" s="137"/>
      <c r="M118" s="137"/>
      <c r="N118" s="137"/>
    </row>
    <row r="119" spans="1:14" ht="12.75">
      <c r="A119" s="137" t="s">
        <v>82</v>
      </c>
      <c r="B119" s="137"/>
      <c r="C119" s="137"/>
      <c r="D119" s="137"/>
      <c r="E119" s="137"/>
      <c r="H119" s="137" t="s">
        <v>83</v>
      </c>
      <c r="I119" s="137"/>
      <c r="J119" s="137"/>
      <c r="L119" s="137"/>
      <c r="M119" s="137"/>
      <c r="N119" s="137"/>
    </row>
    <row r="120" spans="1:14" ht="12.75">
      <c r="A120" s="137"/>
      <c r="B120" s="137"/>
      <c r="C120" s="137"/>
      <c r="D120" s="137"/>
      <c r="E120" s="137"/>
      <c r="H120" s="137"/>
      <c r="I120" s="137"/>
      <c r="J120" s="137"/>
      <c r="L120" s="137"/>
      <c r="M120" s="137"/>
      <c r="N120" s="137"/>
    </row>
  </sheetData>
  <sheetProtection sheet="1" objects="1" scenarios="1"/>
  <mergeCells count="215">
    <mergeCell ref="A120:E120"/>
    <mergeCell ref="H120:J120"/>
    <mergeCell ref="L120:N120"/>
    <mergeCell ref="A118:E118"/>
    <mergeCell ref="H118:J118"/>
    <mergeCell ref="L118:N118"/>
    <mergeCell ref="A119:E119"/>
    <mergeCell ref="H119:J119"/>
    <mergeCell ref="L119:N119"/>
    <mergeCell ref="A116:E116"/>
    <mergeCell ref="H116:J116"/>
    <mergeCell ref="L116:N116"/>
    <mergeCell ref="A117:E117"/>
    <mergeCell ref="H117:J117"/>
    <mergeCell ref="L117:N117"/>
    <mergeCell ref="A114:E114"/>
    <mergeCell ref="H114:J114"/>
    <mergeCell ref="L114:N114"/>
    <mergeCell ref="A115:E115"/>
    <mergeCell ref="H115:J115"/>
    <mergeCell ref="L115:N115"/>
    <mergeCell ref="A112:E112"/>
    <mergeCell ref="H112:J112"/>
    <mergeCell ref="L112:N112"/>
    <mergeCell ref="A113:E113"/>
    <mergeCell ref="H113:J113"/>
    <mergeCell ref="L113:N113"/>
    <mergeCell ref="B110:O110"/>
    <mergeCell ref="A111:E111"/>
    <mergeCell ref="H111:J111"/>
    <mergeCell ref="L111:N111"/>
    <mergeCell ref="B106:O106"/>
    <mergeCell ref="B107:O107"/>
    <mergeCell ref="B108:O108"/>
    <mergeCell ref="B109:O109"/>
    <mergeCell ref="A103:F103"/>
    <mergeCell ref="G103:H103"/>
    <mergeCell ref="I103:K103"/>
    <mergeCell ref="L103:O103"/>
    <mergeCell ref="B102:F102"/>
    <mergeCell ref="G102:H102"/>
    <mergeCell ref="I102:K102"/>
    <mergeCell ref="L102:O102"/>
    <mergeCell ref="B101:F101"/>
    <mergeCell ref="G101:H101"/>
    <mergeCell ref="I101:K101"/>
    <mergeCell ref="L101:O101"/>
    <mergeCell ref="B100:F100"/>
    <mergeCell ref="G100:H100"/>
    <mergeCell ref="I100:K100"/>
    <mergeCell ref="L100:O100"/>
    <mergeCell ref="B99:F99"/>
    <mergeCell ref="G99:H99"/>
    <mergeCell ref="I99:K99"/>
    <mergeCell ref="L99:O99"/>
    <mergeCell ref="A93:O93"/>
    <mergeCell ref="A96:O96"/>
    <mergeCell ref="B98:F98"/>
    <mergeCell ref="G98:H98"/>
    <mergeCell ref="I98:K98"/>
    <mergeCell ref="L98:O98"/>
    <mergeCell ref="A90:O90"/>
    <mergeCell ref="A91:O91"/>
    <mergeCell ref="C92:E92"/>
    <mergeCell ref="F92:G92"/>
    <mergeCell ref="K92:M92"/>
    <mergeCell ref="F88:H88"/>
    <mergeCell ref="I88:J88"/>
    <mergeCell ref="N88:O88"/>
    <mergeCell ref="N89:O89"/>
    <mergeCell ref="A84:O84"/>
    <mergeCell ref="A85:O85"/>
    <mergeCell ref="E87:O87"/>
    <mergeCell ref="E86:J86"/>
    <mergeCell ref="K86:O86"/>
    <mergeCell ref="B82:E82"/>
    <mergeCell ref="F82:I82"/>
    <mergeCell ref="J82:M82"/>
    <mergeCell ref="N82:O82"/>
    <mergeCell ref="B81:E81"/>
    <mergeCell ref="F81:I81"/>
    <mergeCell ref="J81:M81"/>
    <mergeCell ref="N81:O81"/>
    <mergeCell ref="B80:E80"/>
    <mergeCell ref="F80:I80"/>
    <mergeCell ref="J80:M80"/>
    <mergeCell ref="N80:O80"/>
    <mergeCell ref="B79:E79"/>
    <mergeCell ref="F79:I79"/>
    <mergeCell ref="J79:M79"/>
    <mergeCell ref="N79:O79"/>
    <mergeCell ref="B74:D74"/>
    <mergeCell ref="E74:F74"/>
    <mergeCell ref="N74:O74"/>
    <mergeCell ref="A77:O77"/>
    <mergeCell ref="B69:D69"/>
    <mergeCell ref="E69:F69"/>
    <mergeCell ref="A71:O71"/>
    <mergeCell ref="B73:D73"/>
    <mergeCell ref="E73:F73"/>
    <mergeCell ref="N73:O73"/>
    <mergeCell ref="B67:D67"/>
    <mergeCell ref="E67:F67"/>
    <mergeCell ref="N67:O67"/>
    <mergeCell ref="B68:D68"/>
    <mergeCell ref="E68:F68"/>
    <mergeCell ref="N68:O68"/>
    <mergeCell ref="B65:D65"/>
    <mergeCell ref="E65:F65"/>
    <mergeCell ref="N65:O65"/>
    <mergeCell ref="B66:D66"/>
    <mergeCell ref="E66:F66"/>
    <mergeCell ref="N66:O66"/>
    <mergeCell ref="B62:D62"/>
    <mergeCell ref="E62:F62"/>
    <mergeCell ref="N62:O62"/>
    <mergeCell ref="A63:A66"/>
    <mergeCell ref="B63:D63"/>
    <mergeCell ref="E63:F63"/>
    <mergeCell ref="N63:O63"/>
    <mergeCell ref="B64:D64"/>
    <mergeCell ref="E64:F64"/>
    <mergeCell ref="N64:O64"/>
    <mergeCell ref="B60:D60"/>
    <mergeCell ref="E60:F60"/>
    <mergeCell ref="K60:O60"/>
    <mergeCell ref="B61:D61"/>
    <mergeCell ref="E61:F61"/>
    <mergeCell ref="N61:O61"/>
    <mergeCell ref="B58:D58"/>
    <mergeCell ref="E58:F58"/>
    <mergeCell ref="N58:O58"/>
    <mergeCell ref="B59:D59"/>
    <mergeCell ref="E59:F59"/>
    <mergeCell ref="N59:O59"/>
    <mergeCell ref="B56:D56"/>
    <mergeCell ref="E56:F56"/>
    <mergeCell ref="N56:O56"/>
    <mergeCell ref="B57:D57"/>
    <mergeCell ref="E57:F57"/>
    <mergeCell ref="N57:O57"/>
    <mergeCell ref="B54:D54"/>
    <mergeCell ref="E54:F54"/>
    <mergeCell ref="N54:O54"/>
    <mergeCell ref="B55:D55"/>
    <mergeCell ref="E55:F55"/>
    <mergeCell ref="N55:O55"/>
    <mergeCell ref="B52:D52"/>
    <mergeCell ref="E52:F52"/>
    <mergeCell ref="N52:O52"/>
    <mergeCell ref="B53:D53"/>
    <mergeCell ref="E53:F53"/>
    <mergeCell ref="N53:O53"/>
    <mergeCell ref="B50:D50"/>
    <mergeCell ref="E50:F50"/>
    <mergeCell ref="N50:O50"/>
    <mergeCell ref="B51:D51"/>
    <mergeCell ref="E51:F51"/>
    <mergeCell ref="N51:O51"/>
    <mergeCell ref="M48:M49"/>
    <mergeCell ref="N48:O49"/>
    <mergeCell ref="B49:D49"/>
    <mergeCell ref="E49:F49"/>
    <mergeCell ref="F44:H44"/>
    <mergeCell ref="I44:J44"/>
    <mergeCell ref="A48:A49"/>
    <mergeCell ref="B48:F48"/>
    <mergeCell ref="G48:L48"/>
    <mergeCell ref="A40:O40"/>
    <mergeCell ref="G42:H42"/>
    <mergeCell ref="L42:M42"/>
    <mergeCell ref="G43:I43"/>
    <mergeCell ref="B38:O38"/>
    <mergeCell ref="A39:E39"/>
    <mergeCell ref="J39:L39"/>
    <mergeCell ref="N39:O39"/>
    <mergeCell ref="A35:C35"/>
    <mergeCell ref="D35:O35"/>
    <mergeCell ref="D36:O36"/>
    <mergeCell ref="B37:O37"/>
    <mergeCell ref="A32:C32"/>
    <mergeCell ref="D32:O32"/>
    <mergeCell ref="A33:O33"/>
    <mergeCell ref="A34:O34"/>
    <mergeCell ref="A29:O29"/>
    <mergeCell ref="A30:C30"/>
    <mergeCell ref="D30:O30"/>
    <mergeCell ref="D31:O31"/>
    <mergeCell ref="A26:O26"/>
    <mergeCell ref="A27:O27"/>
    <mergeCell ref="A28:B28"/>
    <mergeCell ref="E28:J28"/>
    <mergeCell ref="L28:M28"/>
    <mergeCell ref="N28:O28"/>
    <mergeCell ref="G21:I21"/>
    <mergeCell ref="A23:O23"/>
    <mergeCell ref="A24:O24"/>
    <mergeCell ref="A25:O25"/>
    <mergeCell ref="A17:O17"/>
    <mergeCell ref="A18:O18"/>
    <mergeCell ref="E20:F20"/>
    <mergeCell ref="G20:I20"/>
    <mergeCell ref="J20:K20"/>
    <mergeCell ref="A10:L10"/>
    <mergeCell ref="A13:O13"/>
    <mergeCell ref="A14:O14"/>
    <mergeCell ref="A16:O16"/>
    <mergeCell ref="I5:N5"/>
    <mergeCell ref="I6:N6"/>
    <mergeCell ref="A8:C8"/>
    <mergeCell ref="A9:D9"/>
    <mergeCell ref="A1:O1"/>
    <mergeCell ref="I2:O2"/>
    <mergeCell ref="I3:O3"/>
    <mergeCell ref="I4:N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8"/>
  <sheetViews>
    <sheetView view="pageBreakPreview" zoomScale="115" zoomScaleSheetLayoutView="115" workbookViewId="0" topLeftCell="A52">
      <selection activeCell="B39" sqref="B39"/>
    </sheetView>
  </sheetViews>
  <sheetFormatPr defaultColWidth="9.140625" defaultRowHeight="12.75"/>
  <cols>
    <col min="1" max="1" width="6.57421875" style="0" customWidth="1"/>
    <col min="4" max="4" width="11.8515625" style="0" customWidth="1"/>
    <col min="5" max="5" width="8.28125" style="0" customWidth="1"/>
    <col min="6" max="6" width="5.140625" style="0" customWidth="1"/>
    <col min="10" max="10" width="5.57421875" style="0" customWidth="1"/>
    <col min="11" max="11" width="5.140625" style="0" customWidth="1"/>
    <col min="12" max="12" width="8.8515625" style="0" customWidth="1"/>
    <col min="13" max="13" width="11.421875" style="0" customWidth="1"/>
    <col min="15" max="15" width="7.7109375" style="0" customWidth="1"/>
    <col min="16" max="16" width="7.7109375" style="0" hidden="1" customWidth="1"/>
  </cols>
  <sheetData>
    <row r="1" spans="1:21" ht="12.75" hidden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2"/>
      <c r="Q1" s="2"/>
      <c r="R1" s="2"/>
      <c r="S1" s="2"/>
      <c r="T1" s="2"/>
      <c r="U1" s="2"/>
    </row>
    <row r="2" spans="9:15" ht="12.75" hidden="1">
      <c r="I2" s="86" t="s">
        <v>0</v>
      </c>
      <c r="J2" s="86"/>
      <c r="K2" s="86"/>
      <c r="L2" s="86"/>
      <c r="M2" s="86"/>
      <c r="N2" s="86"/>
      <c r="O2" s="86"/>
    </row>
    <row r="3" spans="9:15" ht="12.75" hidden="1">
      <c r="I3" s="86" t="s">
        <v>1</v>
      </c>
      <c r="J3" s="86"/>
      <c r="K3" s="86"/>
      <c r="L3" s="86"/>
      <c r="M3" s="86"/>
      <c r="N3" s="86"/>
      <c r="O3" s="86"/>
    </row>
    <row r="4" spans="9:15" ht="12.75" customHeight="1" hidden="1">
      <c r="I4" s="86" t="s">
        <v>2</v>
      </c>
      <c r="J4" s="86"/>
      <c r="K4" s="86"/>
      <c r="L4" s="86"/>
      <c r="M4" s="86"/>
      <c r="N4" s="86"/>
      <c r="O4" s="3"/>
    </row>
    <row r="5" ht="18.75" customHeight="1" hidden="1"/>
    <row r="6" spans="1:12" ht="12.75" hidden="1">
      <c r="A6" s="134" t="s">
        <v>3</v>
      </c>
      <c r="B6" s="135"/>
      <c r="C6" s="136"/>
      <c r="D6" s="7"/>
      <c r="E6" s="5"/>
      <c r="F6" s="5"/>
      <c r="G6" s="5"/>
      <c r="H6" s="5"/>
      <c r="I6" s="5"/>
      <c r="J6" s="5"/>
      <c r="K6" s="5"/>
      <c r="L6" s="6"/>
    </row>
    <row r="7" spans="1:12" ht="12.75" hidden="1">
      <c r="A7" s="134" t="s">
        <v>4</v>
      </c>
      <c r="B7" s="135"/>
      <c r="C7" s="135"/>
      <c r="D7" s="136"/>
      <c r="E7" s="4"/>
      <c r="F7" s="4"/>
      <c r="G7" s="4"/>
      <c r="H7" s="4"/>
      <c r="I7" s="4"/>
      <c r="J7" s="4"/>
      <c r="K7" s="4"/>
      <c r="L7" s="4"/>
    </row>
    <row r="8" spans="1:12" ht="12.75" hidden="1">
      <c r="A8" s="134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</row>
    <row r="9" ht="12.75" hidden="1"/>
    <row r="11" spans="1:15" ht="19.5" customHeight="1" thickBot="1">
      <c r="A11" s="130">
        <f>ВСЬОГО!D1</f>
        <v>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2.75">
      <c r="A12" s="131" t="s">
        <v>103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4" spans="1:15" ht="24.75" customHeight="1">
      <c r="A14" s="133" t="s">
        <v>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1:15" ht="21" customHeight="1">
      <c r="A15" s="133" t="s">
        <v>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15" ht="20.25" customHeight="1">
      <c r="A16" s="133" t="s">
        <v>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8" spans="5:11" ht="12.75">
      <c r="E18" s="94"/>
      <c r="F18" s="94"/>
      <c r="G18" s="85" t="str">
        <f>ВСЬОГО!C19</f>
        <v>"20" травня 2013 року</v>
      </c>
      <c r="H18" s="85"/>
      <c r="I18" s="85"/>
      <c r="J18" s="94"/>
      <c r="K18" s="94"/>
    </row>
    <row r="19" spans="7:9" ht="12.75">
      <c r="G19" s="129" t="s">
        <v>9</v>
      </c>
      <c r="H19" s="129"/>
      <c r="I19" s="129"/>
    </row>
    <row r="21" spans="1:15" ht="28.5" customHeight="1" thickBot="1">
      <c r="A21" s="130">
        <f>ВСЬОГО!D3</f>
        <v>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131" t="s">
        <v>10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20.25" customHeight="1" thickBot="1">
      <c r="A23" s="167">
        <f>ВСЬОГО!F9</f>
        <v>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</row>
    <row r="24" spans="1:15" ht="20.25" customHeight="1">
      <c r="A24" s="126" t="s">
        <v>11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ht="18.75" customHeight="1">
      <c r="A25" s="86" t="s">
        <v>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18.75" customHeight="1" thickBot="1">
      <c r="A26" s="127" t="s">
        <v>121</v>
      </c>
      <c r="B26" s="127"/>
      <c r="C26" s="61">
        <f>N66</f>
        <v>32227.88</v>
      </c>
      <c r="D26" s="62" t="s">
        <v>99</v>
      </c>
      <c r="E26" s="174" t="str">
        <f>ВСЬОГО!G19</f>
        <v>лікарняні за травень 2013 року</v>
      </c>
      <c r="F26" s="174"/>
      <c r="G26" s="174"/>
      <c r="H26" s="174"/>
      <c r="I26" s="174"/>
      <c r="J26" s="174"/>
      <c r="K26" s="128"/>
      <c r="L26" s="128"/>
      <c r="M26" s="21"/>
      <c r="N26" s="30"/>
      <c r="O26" s="30"/>
    </row>
    <row r="27" spans="1:15" ht="18.75" customHeight="1">
      <c r="A27" s="126" t="s">
        <v>13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ht="18.75" customHeight="1">
      <c r="A28" s="86" t="s">
        <v>14</v>
      </c>
      <c r="B28" s="86"/>
      <c r="C28" s="86"/>
      <c r="D28" s="85" t="str">
        <f>[1]!СумаПрописом(C26)</f>
        <v>Тридцять двi тисячi двiстi двадцять сiм гривень 88 копiйок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4:15" ht="18.75" customHeight="1">
      <c r="D29" s="73" t="s">
        <v>106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8.75" customHeight="1">
      <c r="A30" s="86" t="s">
        <v>15</v>
      </c>
      <c r="B30" s="86"/>
      <c r="C30" s="86"/>
      <c r="D30" s="94" t="s">
        <v>87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24.75" customHeight="1" thickBot="1">
      <c r="A31" s="94" t="s">
        <v>87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8.75" customHeight="1">
      <c r="A32" s="126" t="s">
        <v>13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ht="18.75" customHeight="1">
      <c r="A33" s="86" t="s">
        <v>16</v>
      </c>
      <c r="B33" s="86"/>
      <c r="C33" s="86"/>
      <c r="D33" s="94" t="s">
        <v>87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2:15" ht="18.75" customHeight="1">
      <c r="B34" s="9"/>
      <c r="C34" s="9"/>
      <c r="D34" s="73" t="s">
        <v>106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8.75" customHeight="1">
      <c r="A35" t="s">
        <v>17</v>
      </c>
      <c r="B35" s="94" t="s">
        <v>87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5" ht="18.75" customHeight="1">
      <c r="B36" s="73" t="s">
        <v>18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8.75" customHeight="1">
      <c r="A37" s="86" t="s">
        <v>19</v>
      </c>
      <c r="B37" s="86"/>
      <c r="C37" s="86"/>
      <c r="D37" s="86"/>
      <c r="E37" s="86"/>
      <c r="F37" s="8" t="s">
        <v>87</v>
      </c>
      <c r="G37" s="1" t="s">
        <v>20</v>
      </c>
      <c r="H37" s="8" t="s">
        <v>87</v>
      </c>
      <c r="I37" s="1" t="s">
        <v>21</v>
      </c>
      <c r="J37" s="94" t="s">
        <v>87</v>
      </c>
      <c r="K37" s="94"/>
      <c r="L37" s="94"/>
      <c r="M37" t="s">
        <v>22</v>
      </c>
      <c r="N37" s="94" t="s">
        <v>87</v>
      </c>
      <c r="O37" s="94"/>
    </row>
    <row r="38" spans="1:15" ht="18.75" customHeight="1">
      <c r="A38" s="94" t="s">
        <v>87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ht="18.75" customHeight="1"/>
    <row r="40" spans="1:15" ht="18.75" customHeight="1">
      <c r="A40" s="2" t="s">
        <v>23</v>
      </c>
      <c r="B40" s="2"/>
      <c r="C40" s="2"/>
      <c r="D40" s="2"/>
      <c r="E40" s="2"/>
      <c r="F40" s="32" t="s">
        <v>24</v>
      </c>
      <c r="G40" s="85" t="str">
        <f>ВСЬОГО!G12</f>
        <v>травня</v>
      </c>
      <c r="H40" s="85"/>
      <c r="I40">
        <v>20</v>
      </c>
      <c r="J40" s="20">
        <v>13</v>
      </c>
      <c r="K40" t="s">
        <v>25</v>
      </c>
      <c r="L40" s="94" t="s">
        <v>97</v>
      </c>
      <c r="M40" s="94"/>
      <c r="O40" s="19" t="s">
        <v>65</v>
      </c>
    </row>
    <row r="41" spans="7:15" ht="18.75" customHeight="1">
      <c r="G41" s="83" t="s">
        <v>86</v>
      </c>
      <c r="H41" s="83"/>
      <c r="I41" s="83"/>
      <c r="O41" s="18" t="s">
        <v>84</v>
      </c>
    </row>
    <row r="42" spans="1:11" ht="30" customHeight="1">
      <c r="A42" s="2" t="s">
        <v>112</v>
      </c>
      <c r="B42" s="2"/>
      <c r="C42" s="2"/>
      <c r="D42" s="2"/>
      <c r="E42" s="2"/>
      <c r="F42" s="85" t="str">
        <f>ВСЬОГО!D12</f>
        <v>травень</v>
      </c>
      <c r="G42" s="85"/>
      <c r="H42" s="85"/>
      <c r="I42" s="82" t="s">
        <v>26</v>
      </c>
      <c r="J42" s="82"/>
      <c r="K42" t="s">
        <v>116</v>
      </c>
    </row>
    <row r="44" ht="12.75">
      <c r="O44" s="33" t="s">
        <v>108</v>
      </c>
    </row>
    <row r="46" spans="1:15" ht="31.5" customHeight="1">
      <c r="A46" s="96" t="s">
        <v>27</v>
      </c>
      <c r="B46" s="96" t="s">
        <v>36</v>
      </c>
      <c r="C46" s="96"/>
      <c r="D46" s="96"/>
      <c r="E46" s="96"/>
      <c r="F46" s="96"/>
      <c r="G46" s="96" t="s">
        <v>37</v>
      </c>
      <c r="H46" s="96"/>
      <c r="I46" s="96"/>
      <c r="J46" s="96"/>
      <c r="K46" s="96"/>
      <c r="L46" s="96"/>
      <c r="M46" s="125" t="s">
        <v>38</v>
      </c>
      <c r="N46" s="125" t="s">
        <v>39</v>
      </c>
      <c r="O46" s="125"/>
    </row>
    <row r="47" spans="1:15" ht="108" customHeight="1">
      <c r="A47" s="96"/>
      <c r="B47" s="96" t="s">
        <v>28</v>
      </c>
      <c r="C47" s="96"/>
      <c r="D47" s="96"/>
      <c r="E47" s="96" t="s">
        <v>29</v>
      </c>
      <c r="F47" s="96"/>
      <c r="G47" s="10" t="s">
        <v>30</v>
      </c>
      <c r="H47" s="11" t="s">
        <v>31</v>
      </c>
      <c r="I47" s="11" t="s">
        <v>32</v>
      </c>
      <c r="J47" s="11" t="s">
        <v>33</v>
      </c>
      <c r="K47" s="11" t="s">
        <v>34</v>
      </c>
      <c r="L47" s="11" t="s">
        <v>35</v>
      </c>
      <c r="M47" s="125"/>
      <c r="N47" s="125"/>
      <c r="O47" s="125"/>
    </row>
    <row r="48" spans="1:15" ht="12.75">
      <c r="A48" s="13">
        <v>1</v>
      </c>
      <c r="B48" s="124">
        <v>2</v>
      </c>
      <c r="C48" s="124"/>
      <c r="D48" s="124"/>
      <c r="E48" s="124">
        <v>3</v>
      </c>
      <c r="F48" s="124"/>
      <c r="G48" s="13">
        <v>4</v>
      </c>
      <c r="H48" s="13">
        <v>5</v>
      </c>
      <c r="I48" s="13">
        <v>6</v>
      </c>
      <c r="J48" s="13">
        <v>7</v>
      </c>
      <c r="K48" s="13">
        <v>8</v>
      </c>
      <c r="L48" s="13">
        <v>9</v>
      </c>
      <c r="M48" s="13">
        <v>10</v>
      </c>
      <c r="N48" s="124">
        <v>11</v>
      </c>
      <c r="O48" s="124"/>
    </row>
    <row r="49" spans="1:15" ht="26.25" customHeight="1">
      <c r="A49" s="12">
        <v>1</v>
      </c>
      <c r="B49" s="175" t="s">
        <v>40</v>
      </c>
      <c r="C49" s="175"/>
      <c r="D49" s="175"/>
      <c r="E49" s="123">
        <f>ВСЬОГО!C38</f>
        <v>40000</v>
      </c>
      <c r="F49" s="79"/>
      <c r="G49" s="24">
        <f>ВСЬОГО!D38</f>
        <v>7000</v>
      </c>
      <c r="H49" s="24">
        <f>ВСЬОГО!E38</f>
        <v>5000</v>
      </c>
      <c r="I49" s="24">
        <f>ВСЬОГО!F38</f>
        <v>2000</v>
      </c>
      <c r="J49" s="22" t="s">
        <v>87</v>
      </c>
      <c r="K49" s="22" t="s">
        <v>87</v>
      </c>
      <c r="L49" s="24" t="s">
        <v>87</v>
      </c>
      <c r="M49" s="22" t="s">
        <v>87</v>
      </c>
      <c r="N49" s="123">
        <f>ВСЬОГО!G31</f>
        <v>32227.88</v>
      </c>
      <c r="O49" s="79"/>
    </row>
    <row r="50" spans="1:15" ht="27" customHeight="1">
      <c r="A50" s="12">
        <v>2</v>
      </c>
      <c r="B50" s="175" t="s">
        <v>41</v>
      </c>
      <c r="C50" s="175"/>
      <c r="D50" s="175"/>
      <c r="E50" s="79" t="s">
        <v>87</v>
      </c>
      <c r="F50" s="79"/>
      <c r="G50" s="22" t="s">
        <v>87</v>
      </c>
      <c r="H50" s="22" t="s">
        <v>87</v>
      </c>
      <c r="I50" s="22" t="s">
        <v>87</v>
      </c>
      <c r="J50" s="22" t="s">
        <v>87</v>
      </c>
      <c r="K50" s="22" t="s">
        <v>87</v>
      </c>
      <c r="L50" s="22" t="s">
        <v>87</v>
      </c>
      <c r="M50" s="22" t="s">
        <v>87</v>
      </c>
      <c r="N50" s="79" t="s">
        <v>87</v>
      </c>
      <c r="O50" s="79"/>
    </row>
    <row r="51" spans="1:15" ht="32.25" customHeight="1">
      <c r="A51" s="12">
        <v>3</v>
      </c>
      <c r="B51" s="175" t="s">
        <v>42</v>
      </c>
      <c r="C51" s="175"/>
      <c r="D51" s="175"/>
      <c r="E51" s="123" t="s">
        <v>87</v>
      </c>
      <c r="F51" s="79"/>
      <c r="G51" s="24" t="s">
        <v>87</v>
      </c>
      <c r="H51" s="24" t="s">
        <v>87</v>
      </c>
      <c r="I51" s="24" t="s">
        <v>87</v>
      </c>
      <c r="J51" s="22" t="s">
        <v>87</v>
      </c>
      <c r="K51" s="22" t="s">
        <v>87</v>
      </c>
      <c r="L51" s="24" t="s">
        <v>87</v>
      </c>
      <c r="M51" s="22" t="s">
        <v>87</v>
      </c>
      <c r="N51" s="123" t="s">
        <v>87</v>
      </c>
      <c r="O51" s="79"/>
    </row>
    <row r="52" spans="1:15" ht="32.25" customHeight="1">
      <c r="A52" s="12">
        <v>4</v>
      </c>
      <c r="B52" s="175" t="s">
        <v>43</v>
      </c>
      <c r="C52" s="175"/>
      <c r="D52" s="175"/>
      <c r="E52" s="79" t="s">
        <v>87</v>
      </c>
      <c r="F52" s="79"/>
      <c r="G52" s="22" t="s">
        <v>87</v>
      </c>
      <c r="H52" s="22" t="s">
        <v>87</v>
      </c>
      <c r="I52" s="22" t="s">
        <v>87</v>
      </c>
      <c r="J52" s="22" t="s">
        <v>87</v>
      </c>
      <c r="K52" s="22" t="s">
        <v>87</v>
      </c>
      <c r="L52" s="22" t="s">
        <v>87</v>
      </c>
      <c r="M52" s="22" t="s">
        <v>87</v>
      </c>
      <c r="N52" s="79" t="s">
        <v>87</v>
      </c>
      <c r="O52" s="79"/>
    </row>
    <row r="53" spans="1:15" ht="26.25" customHeight="1">
      <c r="A53" s="12">
        <v>5</v>
      </c>
      <c r="B53" s="175" t="s">
        <v>44</v>
      </c>
      <c r="C53" s="175"/>
      <c r="D53" s="175"/>
      <c r="E53" s="123">
        <f>E49</f>
        <v>40000</v>
      </c>
      <c r="F53" s="79"/>
      <c r="G53" s="24">
        <f>SUM(G49:G52)</f>
        <v>7000</v>
      </c>
      <c r="H53" s="24">
        <f>SUM(H49:H52)</f>
        <v>5000</v>
      </c>
      <c r="I53" s="24">
        <f>SUM(I49:I52)</f>
        <v>2000</v>
      </c>
      <c r="J53" s="22" t="s">
        <v>87</v>
      </c>
      <c r="K53" s="22" t="s">
        <v>87</v>
      </c>
      <c r="L53" s="24" t="s">
        <v>87</v>
      </c>
      <c r="M53" s="22" t="s">
        <v>87</v>
      </c>
      <c r="N53" s="123">
        <f>SUM(N49:N52)</f>
        <v>32227.88</v>
      </c>
      <c r="O53" s="79"/>
    </row>
    <row r="54" spans="2:15" ht="12.75">
      <c r="B54" s="82"/>
      <c r="C54" s="82"/>
      <c r="D54" s="82"/>
      <c r="E54" s="82"/>
      <c r="F54" s="82"/>
      <c r="N54" s="82"/>
      <c r="O54" s="82"/>
    </row>
    <row r="55" spans="2:15" ht="12.75">
      <c r="B55" s="82"/>
      <c r="C55" s="82"/>
      <c r="D55" s="82"/>
      <c r="E55" s="82"/>
      <c r="F55" s="82"/>
      <c r="N55" s="82"/>
      <c r="O55" s="82"/>
    </row>
    <row r="56" spans="2:15" ht="12.75">
      <c r="B56" s="82"/>
      <c r="C56" s="82"/>
      <c r="D56" s="82"/>
      <c r="E56" s="82"/>
      <c r="F56" s="82"/>
      <c r="N56" s="82"/>
      <c r="O56" s="82"/>
    </row>
    <row r="57" spans="2:15" ht="12.75">
      <c r="B57" s="82"/>
      <c r="C57" s="82"/>
      <c r="D57" s="82"/>
      <c r="E57" s="82"/>
      <c r="F57" s="82"/>
      <c r="N57" s="82"/>
      <c r="O57" s="82"/>
    </row>
    <row r="58" spans="2:15" ht="12.75">
      <c r="B58" s="82"/>
      <c r="C58" s="82"/>
      <c r="D58" s="82"/>
      <c r="E58" s="82"/>
      <c r="F58" s="82"/>
      <c r="K58" s="82"/>
      <c r="L58" s="82"/>
      <c r="M58" s="82"/>
      <c r="N58" s="82"/>
      <c r="O58" s="82"/>
    </row>
    <row r="59" spans="2:15" ht="12.75">
      <c r="B59" s="82"/>
      <c r="C59" s="82"/>
      <c r="D59" s="82"/>
      <c r="E59" s="82"/>
      <c r="F59" s="82"/>
      <c r="N59" s="82"/>
      <c r="O59" s="82"/>
    </row>
    <row r="60" spans="1:15" ht="12.75">
      <c r="A60" s="13">
        <v>1</v>
      </c>
      <c r="B60" s="124">
        <v>2</v>
      </c>
      <c r="C60" s="124"/>
      <c r="D60" s="124"/>
      <c r="E60" s="124">
        <v>3</v>
      </c>
      <c r="F60" s="124"/>
      <c r="G60" s="13">
        <v>4</v>
      </c>
      <c r="H60" s="13">
        <v>5</v>
      </c>
      <c r="I60" s="13">
        <v>6</v>
      </c>
      <c r="J60" s="13">
        <v>7</v>
      </c>
      <c r="K60" s="13">
        <v>8</v>
      </c>
      <c r="L60" s="13">
        <v>9</v>
      </c>
      <c r="M60" s="13">
        <v>10</v>
      </c>
      <c r="N60" s="124">
        <v>11</v>
      </c>
      <c r="O60" s="124"/>
    </row>
    <row r="61" spans="1:15" ht="18.75" customHeight="1">
      <c r="A61" s="78"/>
      <c r="B61" s="78" t="s">
        <v>45</v>
      </c>
      <c r="C61" s="78"/>
      <c r="D61" s="78"/>
      <c r="E61" s="79" t="s">
        <v>87</v>
      </c>
      <c r="F61" s="79"/>
      <c r="G61" s="22" t="s">
        <v>87</v>
      </c>
      <c r="H61" s="22" t="s">
        <v>87</v>
      </c>
      <c r="I61" s="22" t="s">
        <v>87</v>
      </c>
      <c r="J61" s="22" t="s">
        <v>87</v>
      </c>
      <c r="K61" s="22" t="s">
        <v>87</v>
      </c>
      <c r="L61" s="22" t="s">
        <v>87</v>
      </c>
      <c r="M61" s="22" t="s">
        <v>87</v>
      </c>
      <c r="N61" s="79" t="s">
        <v>87</v>
      </c>
      <c r="O61" s="79"/>
    </row>
    <row r="62" spans="1:15" ht="18.75" customHeight="1">
      <c r="A62" s="78"/>
      <c r="B62" s="78" t="s">
        <v>46</v>
      </c>
      <c r="C62" s="78"/>
      <c r="D62" s="78"/>
      <c r="E62" s="79" t="s">
        <v>87</v>
      </c>
      <c r="F62" s="79"/>
      <c r="G62" s="22" t="s">
        <v>51</v>
      </c>
      <c r="H62" s="22" t="s">
        <v>51</v>
      </c>
      <c r="I62" s="22" t="s">
        <v>51</v>
      </c>
      <c r="J62" s="22" t="s">
        <v>51</v>
      </c>
      <c r="K62" s="22" t="s">
        <v>51</v>
      </c>
      <c r="L62" s="22" t="s">
        <v>87</v>
      </c>
      <c r="M62" s="22" t="s">
        <v>87</v>
      </c>
      <c r="N62" s="79" t="s">
        <v>87</v>
      </c>
      <c r="O62" s="79"/>
    </row>
    <row r="63" spans="1:15" ht="18.75" customHeight="1">
      <c r="A63" s="78"/>
      <c r="B63" s="78" t="s">
        <v>47</v>
      </c>
      <c r="C63" s="78"/>
      <c r="D63" s="78"/>
      <c r="E63" s="123">
        <f>ВСЬОГО!I40</f>
        <v>40000</v>
      </c>
      <c r="F63" s="123"/>
      <c r="G63" s="22" t="s">
        <v>51</v>
      </c>
      <c r="H63" s="22" t="s">
        <v>51</v>
      </c>
      <c r="I63" s="22" t="s">
        <v>51</v>
      </c>
      <c r="J63" s="22" t="s">
        <v>51</v>
      </c>
      <c r="K63" s="22" t="s">
        <v>51</v>
      </c>
      <c r="L63" s="22" t="s">
        <v>87</v>
      </c>
      <c r="M63" s="22" t="s">
        <v>87</v>
      </c>
      <c r="N63" s="79" t="s">
        <v>87</v>
      </c>
      <c r="O63" s="79"/>
    </row>
    <row r="64" spans="1:15" ht="18.75" customHeight="1">
      <c r="A64" s="78"/>
      <c r="B64" s="78" t="s">
        <v>48</v>
      </c>
      <c r="C64" s="78"/>
      <c r="D64" s="78"/>
      <c r="E64" s="79" t="s">
        <v>87</v>
      </c>
      <c r="F64" s="79"/>
      <c r="G64" s="22" t="s">
        <v>51</v>
      </c>
      <c r="H64" s="22" t="s">
        <v>51</v>
      </c>
      <c r="I64" s="22" t="s">
        <v>51</v>
      </c>
      <c r="J64" s="22" t="s">
        <v>51</v>
      </c>
      <c r="K64" s="22" t="s">
        <v>51</v>
      </c>
      <c r="L64" s="22" t="s">
        <v>87</v>
      </c>
      <c r="M64" s="22" t="s">
        <v>87</v>
      </c>
      <c r="N64" s="79" t="s">
        <v>87</v>
      </c>
      <c r="O64" s="79"/>
    </row>
    <row r="65" spans="1:15" ht="27.75" customHeight="1">
      <c r="A65" s="12">
        <v>6</v>
      </c>
      <c r="B65" s="122" t="s">
        <v>109</v>
      </c>
      <c r="C65" s="122"/>
      <c r="D65" s="122"/>
      <c r="E65" s="79" t="s">
        <v>51</v>
      </c>
      <c r="F65" s="79"/>
      <c r="G65" s="24" t="s">
        <v>87</v>
      </c>
      <c r="H65" s="24" t="s">
        <v>87</v>
      </c>
      <c r="I65" s="24" t="s">
        <v>87</v>
      </c>
      <c r="J65" s="22" t="s">
        <v>87</v>
      </c>
      <c r="K65" s="22" t="s">
        <v>87</v>
      </c>
      <c r="L65" s="24" t="s">
        <v>87</v>
      </c>
      <c r="M65" s="22" t="s">
        <v>51</v>
      </c>
      <c r="N65" s="79" t="s">
        <v>51</v>
      </c>
      <c r="O65" s="79"/>
    </row>
    <row r="66" spans="1:15" ht="24" customHeight="1">
      <c r="A66" s="12">
        <v>7</v>
      </c>
      <c r="B66" s="122" t="s">
        <v>50</v>
      </c>
      <c r="C66" s="122"/>
      <c r="D66" s="122"/>
      <c r="E66" s="79" t="s">
        <v>51</v>
      </c>
      <c r="F66" s="79"/>
      <c r="G66" s="24" t="s">
        <v>87</v>
      </c>
      <c r="H66" s="24" t="s">
        <v>87</v>
      </c>
      <c r="I66" s="24" t="s">
        <v>87</v>
      </c>
      <c r="J66" s="22" t="s">
        <v>87</v>
      </c>
      <c r="K66" s="22" t="s">
        <v>87</v>
      </c>
      <c r="L66" s="22" t="s">
        <v>51</v>
      </c>
      <c r="M66" s="22" t="s">
        <v>87</v>
      </c>
      <c r="N66" s="123">
        <f>N53</f>
        <v>32227.88</v>
      </c>
      <c r="O66" s="79"/>
    </row>
    <row r="67" spans="2:6" ht="12.75">
      <c r="B67" s="82"/>
      <c r="C67" s="82"/>
      <c r="D67" s="82"/>
      <c r="E67" s="82"/>
      <c r="F67" s="82"/>
    </row>
    <row r="69" spans="1:15" ht="12.75">
      <c r="A69" s="86" t="s">
        <v>52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1" spans="1:15" ht="31.5" customHeight="1">
      <c r="A71" s="12">
        <v>1</v>
      </c>
      <c r="B71" s="119" t="s">
        <v>49</v>
      </c>
      <c r="C71" s="120"/>
      <c r="D71" s="121"/>
      <c r="E71" s="79" t="s">
        <v>51</v>
      </c>
      <c r="F71" s="79"/>
      <c r="G71" s="22" t="s">
        <v>87</v>
      </c>
      <c r="H71" s="22" t="s">
        <v>87</v>
      </c>
      <c r="I71" s="22" t="s">
        <v>87</v>
      </c>
      <c r="J71" s="22" t="s">
        <v>87</v>
      </c>
      <c r="K71" s="22" t="s">
        <v>87</v>
      </c>
      <c r="L71" s="22" t="s">
        <v>87</v>
      </c>
      <c r="M71" s="22" t="s">
        <v>51</v>
      </c>
      <c r="N71" s="79" t="s">
        <v>51</v>
      </c>
      <c r="O71" s="79"/>
    </row>
    <row r="72" spans="1:15" ht="31.5" customHeight="1">
      <c r="A72" s="12">
        <v>2</v>
      </c>
      <c r="B72" s="78" t="s">
        <v>50</v>
      </c>
      <c r="C72" s="78"/>
      <c r="D72" s="78"/>
      <c r="E72" s="79" t="s">
        <v>51</v>
      </c>
      <c r="F72" s="79"/>
      <c r="G72" s="22" t="s">
        <v>87</v>
      </c>
      <c r="H72" s="22" t="s">
        <v>87</v>
      </c>
      <c r="I72" s="22" t="s">
        <v>87</v>
      </c>
      <c r="J72" s="22" t="s">
        <v>87</v>
      </c>
      <c r="K72" s="22" t="s">
        <v>87</v>
      </c>
      <c r="L72" s="22" t="s">
        <v>51</v>
      </c>
      <c r="M72" s="22" t="s">
        <v>87</v>
      </c>
      <c r="N72" s="79" t="s">
        <v>87</v>
      </c>
      <c r="O72" s="79"/>
    </row>
    <row r="75" spans="1:15" ht="12.75">
      <c r="A75" s="86" t="s">
        <v>53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7" spans="1:15" ht="39" customHeight="1">
      <c r="A77" s="10" t="s">
        <v>27</v>
      </c>
      <c r="B77" s="96" t="s">
        <v>28</v>
      </c>
      <c r="C77" s="96"/>
      <c r="D77" s="96"/>
      <c r="E77" s="96"/>
      <c r="F77" s="96" t="s">
        <v>54</v>
      </c>
      <c r="G77" s="96"/>
      <c r="H77" s="96"/>
      <c r="I77" s="96"/>
      <c r="J77" s="96" t="s">
        <v>55</v>
      </c>
      <c r="K77" s="96"/>
      <c r="L77" s="96"/>
      <c r="M77" s="96"/>
      <c r="N77" s="96" t="s">
        <v>56</v>
      </c>
      <c r="O77" s="96"/>
    </row>
    <row r="78" spans="1:15" ht="26.25" customHeight="1">
      <c r="A78" s="12">
        <v>1</v>
      </c>
      <c r="B78" s="76" t="s">
        <v>57</v>
      </c>
      <c r="C78" s="76"/>
      <c r="D78" s="76"/>
      <c r="E78" s="76"/>
      <c r="F78" s="123" t="s">
        <v>87</v>
      </c>
      <c r="G78" s="79"/>
      <c r="H78" s="79"/>
      <c r="I78" s="79"/>
      <c r="J78" s="123" t="s">
        <v>87</v>
      </c>
      <c r="K78" s="79"/>
      <c r="L78" s="79"/>
      <c r="M78" s="79"/>
      <c r="N78" s="79" t="s">
        <v>87</v>
      </c>
      <c r="O78" s="79"/>
    </row>
    <row r="79" spans="1:15" ht="21.75" customHeight="1">
      <c r="A79" s="12">
        <v>2</v>
      </c>
      <c r="B79" s="76" t="s">
        <v>59</v>
      </c>
      <c r="C79" s="76"/>
      <c r="D79" s="76"/>
      <c r="E79" s="76"/>
      <c r="F79" s="123" t="s">
        <v>87</v>
      </c>
      <c r="G79" s="79"/>
      <c r="H79" s="79"/>
      <c r="I79" s="79"/>
      <c r="J79" s="123" t="s">
        <v>87</v>
      </c>
      <c r="K79" s="79"/>
      <c r="L79" s="79"/>
      <c r="M79" s="79"/>
      <c r="N79" s="79" t="s">
        <v>87</v>
      </c>
      <c r="O79" s="79"/>
    </row>
    <row r="80" spans="1:15" ht="23.25" customHeight="1">
      <c r="A80" s="12">
        <v>3</v>
      </c>
      <c r="B80" s="76" t="s">
        <v>58</v>
      </c>
      <c r="C80" s="76"/>
      <c r="D80" s="76"/>
      <c r="E80" s="76"/>
      <c r="F80" s="123" t="s">
        <v>87</v>
      </c>
      <c r="G80" s="79"/>
      <c r="H80" s="79"/>
      <c r="I80" s="79"/>
      <c r="J80" s="123" t="s">
        <v>87</v>
      </c>
      <c r="K80" s="79"/>
      <c r="L80" s="79"/>
      <c r="M80" s="79"/>
      <c r="N80" s="79" t="s">
        <v>87</v>
      </c>
      <c r="O80" s="79"/>
    </row>
    <row r="81" spans="1:15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pans="1:15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18.75" customHeight="1">
      <c r="A83" s="86" t="s">
        <v>60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1:15" ht="18.75" customHeight="1">
      <c r="A84" s="2" t="s">
        <v>61</v>
      </c>
      <c r="B84" s="2"/>
      <c r="C84" s="2"/>
      <c r="D84" s="2"/>
      <c r="E84" s="176"/>
      <c r="F84" s="176"/>
      <c r="G84" s="176"/>
      <c r="H84" s="176"/>
      <c r="I84" s="176"/>
      <c r="J84" s="176"/>
      <c r="K84" s="177">
        <f>ВСЬОГО!D6</f>
        <v>0</v>
      </c>
      <c r="L84" s="177"/>
      <c r="M84" s="177"/>
      <c r="N84" s="177"/>
      <c r="O84" s="177"/>
    </row>
    <row r="85" spans="1:15" ht="18.75" customHeight="1">
      <c r="A85" s="2"/>
      <c r="B85" s="2"/>
      <c r="C85" s="2"/>
      <c r="D85" s="2"/>
      <c r="E85" s="73" t="s">
        <v>62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8.75" customHeight="1">
      <c r="A86" s="2" t="s">
        <v>63</v>
      </c>
      <c r="B86" s="2"/>
      <c r="C86" s="2"/>
      <c r="D86" s="2"/>
      <c r="E86" s="14" t="s">
        <v>24</v>
      </c>
      <c r="F86" s="85" t="str">
        <f>ВСЬОГО!G13</f>
        <v>червня</v>
      </c>
      <c r="G86" s="85"/>
      <c r="H86" s="85"/>
      <c r="I86" s="72" t="s">
        <v>116</v>
      </c>
      <c r="J86" s="72"/>
      <c r="K86" s="2" t="s">
        <v>64</v>
      </c>
      <c r="L86" s="2"/>
      <c r="M86" s="2"/>
      <c r="N86" s="85" t="s">
        <v>65</v>
      </c>
      <c r="O86" s="85"/>
    </row>
    <row r="87" spans="1:15" ht="18.75" customHeight="1">
      <c r="A87" s="17" t="s">
        <v>110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73" t="s">
        <v>84</v>
      </c>
      <c r="O87" s="73"/>
    </row>
    <row r="88" spans="1:15" ht="18.75" customHeight="1">
      <c r="A88" s="86" t="s">
        <v>66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1:15" ht="18.75" customHeight="1">
      <c r="A89" s="86" t="s">
        <v>67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1:15" ht="18.75" customHeight="1">
      <c r="A90" s="2" t="s">
        <v>68</v>
      </c>
      <c r="B90" s="14" t="s">
        <v>24</v>
      </c>
      <c r="C90" s="85" t="str">
        <f>ВСЬОГО!G13</f>
        <v>червня</v>
      </c>
      <c r="D90" s="85"/>
      <c r="E90" s="85"/>
      <c r="F90" s="72" t="s">
        <v>116</v>
      </c>
      <c r="G90" s="72"/>
      <c r="H90" s="2" t="s">
        <v>69</v>
      </c>
      <c r="I90" s="2"/>
      <c r="J90" s="2"/>
      <c r="K90" s="85" t="s">
        <v>65</v>
      </c>
      <c r="L90" s="85"/>
      <c r="M90" s="85"/>
      <c r="N90" s="2"/>
      <c r="O90" s="2"/>
    </row>
    <row r="91" spans="1:15" ht="18.75" customHeight="1">
      <c r="A91" s="71" t="s">
        <v>113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1:15" ht="13.5" thickBo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</row>
    <row r="93" spans="1:15" ht="12.7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1:15" ht="22.5" customHeight="1">
      <c r="A94" s="86" t="s">
        <v>70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1:15" ht="12.7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</row>
    <row r="96" spans="1:15" ht="33" customHeight="1">
      <c r="A96" s="10" t="s">
        <v>27</v>
      </c>
      <c r="B96" s="96" t="s">
        <v>71</v>
      </c>
      <c r="C96" s="96"/>
      <c r="D96" s="96"/>
      <c r="E96" s="96"/>
      <c r="F96" s="96"/>
      <c r="G96" s="96" t="s">
        <v>72</v>
      </c>
      <c r="H96" s="96"/>
      <c r="I96" s="96" t="s">
        <v>73</v>
      </c>
      <c r="J96" s="96"/>
      <c r="K96" s="96"/>
      <c r="L96" s="96" t="s">
        <v>74</v>
      </c>
      <c r="M96" s="96"/>
      <c r="N96" s="96"/>
      <c r="O96" s="96"/>
    </row>
    <row r="97" spans="1:15" ht="18.75" customHeight="1">
      <c r="A97" s="10" t="s">
        <v>87</v>
      </c>
      <c r="B97" s="96" t="s">
        <v>87</v>
      </c>
      <c r="C97" s="96"/>
      <c r="D97" s="96"/>
      <c r="E97" s="96"/>
      <c r="F97" s="96"/>
      <c r="G97" s="96" t="s">
        <v>87</v>
      </c>
      <c r="H97" s="96"/>
      <c r="I97" s="96" t="s">
        <v>87</v>
      </c>
      <c r="J97" s="96"/>
      <c r="K97" s="96"/>
      <c r="L97" s="180" t="s">
        <v>87</v>
      </c>
      <c r="M97" s="180"/>
      <c r="N97" s="180"/>
      <c r="O97" s="180"/>
    </row>
    <row r="98" spans="1:15" ht="18.75" customHeight="1">
      <c r="A98" s="10" t="s">
        <v>87</v>
      </c>
      <c r="B98" s="96" t="s">
        <v>87</v>
      </c>
      <c r="C98" s="96"/>
      <c r="D98" s="96"/>
      <c r="E98" s="96"/>
      <c r="F98" s="96"/>
      <c r="G98" s="96" t="s">
        <v>87</v>
      </c>
      <c r="H98" s="96"/>
      <c r="I98" s="96" t="s">
        <v>87</v>
      </c>
      <c r="J98" s="96"/>
      <c r="K98" s="96"/>
      <c r="L98" s="96" t="s">
        <v>87</v>
      </c>
      <c r="M98" s="96"/>
      <c r="N98" s="96"/>
      <c r="O98" s="96"/>
    </row>
    <row r="99" spans="1:15" ht="18.75" customHeight="1">
      <c r="A99" s="10" t="s">
        <v>87</v>
      </c>
      <c r="B99" s="96" t="s">
        <v>87</v>
      </c>
      <c r="C99" s="96"/>
      <c r="D99" s="96"/>
      <c r="E99" s="96"/>
      <c r="F99" s="96"/>
      <c r="G99" s="96" t="s">
        <v>87</v>
      </c>
      <c r="H99" s="96"/>
      <c r="I99" s="96" t="s">
        <v>87</v>
      </c>
      <c r="J99" s="96"/>
      <c r="K99" s="96"/>
      <c r="L99" s="96" t="s">
        <v>87</v>
      </c>
      <c r="M99" s="96"/>
      <c r="N99" s="96"/>
      <c r="O99" s="96"/>
    </row>
    <row r="100" spans="1:15" ht="18.75" customHeight="1">
      <c r="A100" s="10" t="s">
        <v>87</v>
      </c>
      <c r="B100" s="96" t="s">
        <v>87</v>
      </c>
      <c r="C100" s="96"/>
      <c r="D100" s="96"/>
      <c r="E100" s="96"/>
      <c r="F100" s="96"/>
      <c r="G100" s="96" t="s">
        <v>87</v>
      </c>
      <c r="H100" s="96"/>
      <c r="I100" s="96" t="s">
        <v>87</v>
      </c>
      <c r="J100" s="96"/>
      <c r="K100" s="96"/>
      <c r="L100" s="96" t="s">
        <v>87</v>
      </c>
      <c r="M100" s="96"/>
      <c r="N100" s="96"/>
      <c r="O100" s="96"/>
    </row>
    <row r="101" spans="1:15" ht="18.75" customHeight="1">
      <c r="A101" s="96" t="s">
        <v>75</v>
      </c>
      <c r="B101" s="96"/>
      <c r="C101" s="96"/>
      <c r="D101" s="96"/>
      <c r="E101" s="96"/>
      <c r="F101" s="96"/>
      <c r="G101" s="96" t="s">
        <v>87</v>
      </c>
      <c r="H101" s="96"/>
      <c r="I101" s="96" t="s">
        <v>87</v>
      </c>
      <c r="J101" s="96"/>
      <c r="K101" s="96"/>
      <c r="L101" s="180" t="str">
        <f>L97</f>
        <v>-</v>
      </c>
      <c r="M101" s="180"/>
      <c r="N101" s="180"/>
      <c r="O101" s="180"/>
    </row>
    <row r="104" spans="2:15" ht="12.75">
      <c r="B104" s="86" t="s">
        <v>76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 ht="12.75">
      <c r="B105" s="86" t="s">
        <v>77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 ht="12.75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2:15" ht="12.75" hidden="1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2:15" ht="12.75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4" ht="12.75">
      <c r="A109" s="82"/>
      <c r="B109" s="82"/>
      <c r="C109" s="82"/>
      <c r="D109" s="82"/>
      <c r="E109" s="82"/>
      <c r="H109" s="82"/>
      <c r="I109" s="82"/>
      <c r="J109" s="82"/>
      <c r="L109" s="82"/>
      <c r="M109" s="82"/>
      <c r="N109" s="82"/>
    </row>
    <row r="110" spans="1:14" ht="12.75">
      <c r="A110" s="82" t="s">
        <v>78</v>
      </c>
      <c r="B110" s="82"/>
      <c r="C110" s="82"/>
      <c r="D110" s="82"/>
      <c r="E110" s="82"/>
      <c r="H110" s="94"/>
      <c r="I110" s="94"/>
      <c r="J110" s="94"/>
      <c r="L110" s="85">
        <f>ВСЬОГО!D4</f>
        <v>0</v>
      </c>
      <c r="M110" s="85"/>
      <c r="N110" s="85"/>
    </row>
    <row r="111" spans="1:14" ht="12.75">
      <c r="A111" s="82"/>
      <c r="B111" s="82"/>
      <c r="C111" s="82"/>
      <c r="D111" s="82"/>
      <c r="E111" s="82"/>
      <c r="H111" s="84" t="s">
        <v>80</v>
      </c>
      <c r="I111" s="84"/>
      <c r="J111" s="84"/>
      <c r="K111" s="16"/>
      <c r="L111" s="84" t="s">
        <v>81</v>
      </c>
      <c r="M111" s="84"/>
      <c r="N111" s="84"/>
    </row>
    <row r="112" spans="1:14" ht="12.75">
      <c r="A112" s="82"/>
      <c r="B112" s="82"/>
      <c r="C112" s="82"/>
      <c r="D112" s="82"/>
      <c r="E112" s="82"/>
      <c r="H112" s="82"/>
      <c r="I112" s="82"/>
      <c r="J112" s="82"/>
      <c r="L112" s="82"/>
      <c r="M112" s="82"/>
      <c r="N112" s="82"/>
    </row>
    <row r="113" spans="1:14" ht="12.75">
      <c r="A113" s="82" t="s">
        <v>79</v>
      </c>
      <c r="B113" s="82"/>
      <c r="C113" s="82"/>
      <c r="D113" s="82"/>
      <c r="E113" s="82"/>
      <c r="H113" s="94"/>
      <c r="I113" s="94"/>
      <c r="J113" s="94"/>
      <c r="L113" s="85">
        <f>ВСЬОГО!D5</f>
        <v>0</v>
      </c>
      <c r="M113" s="85"/>
      <c r="N113" s="85"/>
    </row>
    <row r="114" spans="1:14" ht="12.75">
      <c r="A114" s="82"/>
      <c r="B114" s="82"/>
      <c r="C114" s="82"/>
      <c r="D114" s="82"/>
      <c r="E114" s="82"/>
      <c r="H114" s="84" t="s">
        <v>80</v>
      </c>
      <c r="I114" s="84"/>
      <c r="J114" s="84"/>
      <c r="K114" s="16"/>
      <c r="L114" s="84" t="s">
        <v>81</v>
      </c>
      <c r="M114" s="84"/>
      <c r="N114" s="84"/>
    </row>
    <row r="115" spans="1:14" ht="12.75">
      <c r="A115" s="82"/>
      <c r="B115" s="82"/>
      <c r="C115" s="82"/>
      <c r="D115" s="82"/>
      <c r="E115" s="82"/>
      <c r="H115" s="82"/>
      <c r="I115" s="82"/>
      <c r="J115" s="82"/>
      <c r="L115" s="82"/>
      <c r="M115" s="82"/>
      <c r="N115" s="82"/>
    </row>
    <row r="116" spans="1:14" ht="12.75">
      <c r="A116" s="82"/>
      <c r="B116" s="82"/>
      <c r="C116" s="82"/>
      <c r="D116" s="82"/>
      <c r="E116" s="82"/>
      <c r="H116" s="82"/>
      <c r="I116" s="82"/>
      <c r="J116" s="82"/>
      <c r="L116" s="82"/>
      <c r="M116" s="82"/>
      <c r="N116" s="82"/>
    </row>
    <row r="117" spans="1:14" ht="12.75">
      <c r="A117" s="82" t="s">
        <v>82</v>
      </c>
      <c r="B117" s="82"/>
      <c r="C117" s="82"/>
      <c r="D117" s="82"/>
      <c r="E117" s="82"/>
      <c r="H117" s="82" t="s">
        <v>83</v>
      </c>
      <c r="I117" s="82"/>
      <c r="J117" s="82"/>
      <c r="L117" s="82"/>
      <c r="M117" s="82"/>
      <c r="N117" s="82"/>
    </row>
    <row r="118" spans="1:14" ht="12.75">
      <c r="A118" s="82"/>
      <c r="B118" s="82"/>
      <c r="C118" s="82"/>
      <c r="D118" s="82"/>
      <c r="E118" s="82"/>
      <c r="H118" s="82"/>
      <c r="I118" s="82"/>
      <c r="J118" s="82"/>
      <c r="L118" s="82"/>
      <c r="M118" s="82"/>
      <c r="N118" s="82"/>
    </row>
  </sheetData>
  <sheetProtection sheet="1" objects="1" scenarios="1"/>
  <mergeCells count="216">
    <mergeCell ref="A81:O81"/>
    <mergeCell ref="A118:E118"/>
    <mergeCell ref="H118:J118"/>
    <mergeCell ref="L118:N118"/>
    <mergeCell ref="A116:E116"/>
    <mergeCell ref="H116:J116"/>
    <mergeCell ref="L116:N116"/>
    <mergeCell ref="A117:E117"/>
    <mergeCell ref="H117:J117"/>
    <mergeCell ref="L117:N117"/>
    <mergeCell ref="A114:E114"/>
    <mergeCell ref="H114:J114"/>
    <mergeCell ref="L114:N114"/>
    <mergeCell ref="A115:E115"/>
    <mergeCell ref="H115:J115"/>
    <mergeCell ref="L115:N115"/>
    <mergeCell ref="A112:E112"/>
    <mergeCell ref="H112:J112"/>
    <mergeCell ref="L112:N112"/>
    <mergeCell ref="A113:E113"/>
    <mergeCell ref="H113:J113"/>
    <mergeCell ref="L113:N113"/>
    <mergeCell ref="A110:E110"/>
    <mergeCell ref="H110:J110"/>
    <mergeCell ref="L110:N110"/>
    <mergeCell ref="A111:E111"/>
    <mergeCell ref="H111:J111"/>
    <mergeCell ref="L111:N111"/>
    <mergeCell ref="B108:O108"/>
    <mergeCell ref="A109:E109"/>
    <mergeCell ref="H109:J109"/>
    <mergeCell ref="L109:N109"/>
    <mergeCell ref="B104:O104"/>
    <mergeCell ref="B105:O105"/>
    <mergeCell ref="B106:O106"/>
    <mergeCell ref="B107:O107"/>
    <mergeCell ref="A101:F101"/>
    <mergeCell ref="G101:H101"/>
    <mergeCell ref="I101:K101"/>
    <mergeCell ref="L101:O101"/>
    <mergeCell ref="B100:F100"/>
    <mergeCell ref="G100:H100"/>
    <mergeCell ref="I100:K100"/>
    <mergeCell ref="L100:O100"/>
    <mergeCell ref="B99:F99"/>
    <mergeCell ref="G99:H99"/>
    <mergeCell ref="I99:K99"/>
    <mergeCell ref="L99:O99"/>
    <mergeCell ref="B98:F98"/>
    <mergeCell ref="G98:H98"/>
    <mergeCell ref="I98:K98"/>
    <mergeCell ref="L98:O98"/>
    <mergeCell ref="B97:F97"/>
    <mergeCell ref="G97:H97"/>
    <mergeCell ref="I97:K97"/>
    <mergeCell ref="L97:O97"/>
    <mergeCell ref="A91:O91"/>
    <mergeCell ref="A94:O94"/>
    <mergeCell ref="B96:F96"/>
    <mergeCell ref="G96:H96"/>
    <mergeCell ref="I96:K96"/>
    <mergeCell ref="L96:O96"/>
    <mergeCell ref="A95:O95"/>
    <mergeCell ref="A93:O93"/>
    <mergeCell ref="A92:O92"/>
    <mergeCell ref="A88:O88"/>
    <mergeCell ref="A89:O89"/>
    <mergeCell ref="C90:E90"/>
    <mergeCell ref="F90:G90"/>
    <mergeCell ref="K90:M90"/>
    <mergeCell ref="F86:H86"/>
    <mergeCell ref="I86:J86"/>
    <mergeCell ref="N86:O86"/>
    <mergeCell ref="N87:O87"/>
    <mergeCell ref="A82:O82"/>
    <mergeCell ref="A83:O83"/>
    <mergeCell ref="E85:O85"/>
    <mergeCell ref="E84:J84"/>
    <mergeCell ref="K84:O84"/>
    <mergeCell ref="B80:E80"/>
    <mergeCell ref="F80:I80"/>
    <mergeCell ref="J80:M80"/>
    <mergeCell ref="N80:O80"/>
    <mergeCell ref="B79:E79"/>
    <mergeCell ref="F79:I79"/>
    <mergeCell ref="J79:M79"/>
    <mergeCell ref="N79:O79"/>
    <mergeCell ref="B78:E78"/>
    <mergeCell ref="F78:I78"/>
    <mergeCell ref="J78:M78"/>
    <mergeCell ref="N78:O78"/>
    <mergeCell ref="B77:E77"/>
    <mergeCell ref="F77:I77"/>
    <mergeCell ref="J77:M77"/>
    <mergeCell ref="N77:O77"/>
    <mergeCell ref="B72:D72"/>
    <mergeCell ref="E72:F72"/>
    <mergeCell ref="N72:O72"/>
    <mergeCell ref="A75:O75"/>
    <mergeCell ref="B67:D67"/>
    <mergeCell ref="E67:F67"/>
    <mergeCell ref="A69:O69"/>
    <mergeCell ref="B71:D71"/>
    <mergeCell ref="E71:F71"/>
    <mergeCell ref="N71:O71"/>
    <mergeCell ref="B65:D65"/>
    <mergeCell ref="E65:F65"/>
    <mergeCell ref="N65:O65"/>
    <mergeCell ref="B66:D66"/>
    <mergeCell ref="E66:F66"/>
    <mergeCell ref="N66:O66"/>
    <mergeCell ref="B63:D63"/>
    <mergeCell ref="E63:F63"/>
    <mergeCell ref="N63:O63"/>
    <mergeCell ref="B64:D64"/>
    <mergeCell ref="E64:F64"/>
    <mergeCell ref="N64:O64"/>
    <mergeCell ref="B60:D60"/>
    <mergeCell ref="E60:F60"/>
    <mergeCell ref="N60:O60"/>
    <mergeCell ref="A61:A64"/>
    <mergeCell ref="B61:D61"/>
    <mergeCell ref="E61:F61"/>
    <mergeCell ref="N61:O61"/>
    <mergeCell ref="B62:D62"/>
    <mergeCell ref="E62:F62"/>
    <mergeCell ref="N62:O62"/>
    <mergeCell ref="B58:D58"/>
    <mergeCell ref="E58:F58"/>
    <mergeCell ref="K58:O58"/>
    <mergeCell ref="B59:D59"/>
    <mergeCell ref="E59:F59"/>
    <mergeCell ref="N59:O59"/>
    <mergeCell ref="B56:D56"/>
    <mergeCell ref="E56:F56"/>
    <mergeCell ref="N56:O56"/>
    <mergeCell ref="B57:D57"/>
    <mergeCell ref="E57:F57"/>
    <mergeCell ref="N57:O57"/>
    <mergeCell ref="B54:D54"/>
    <mergeCell ref="E54:F54"/>
    <mergeCell ref="N54:O54"/>
    <mergeCell ref="B55:D55"/>
    <mergeCell ref="E55:F55"/>
    <mergeCell ref="N55:O55"/>
    <mergeCell ref="B52:D52"/>
    <mergeCell ref="E52:F52"/>
    <mergeCell ref="N52:O52"/>
    <mergeCell ref="B53:D53"/>
    <mergeCell ref="E53:F53"/>
    <mergeCell ref="N53:O53"/>
    <mergeCell ref="B50:D50"/>
    <mergeCell ref="E50:F50"/>
    <mergeCell ref="N50:O50"/>
    <mergeCell ref="B51:D51"/>
    <mergeCell ref="E51:F51"/>
    <mergeCell ref="N51:O51"/>
    <mergeCell ref="B48:D48"/>
    <mergeCell ref="E48:F48"/>
    <mergeCell ref="N48:O48"/>
    <mergeCell ref="B49:D49"/>
    <mergeCell ref="E49:F49"/>
    <mergeCell ref="N49:O49"/>
    <mergeCell ref="M46:M47"/>
    <mergeCell ref="N46:O47"/>
    <mergeCell ref="B47:D47"/>
    <mergeCell ref="E47:F47"/>
    <mergeCell ref="F42:H42"/>
    <mergeCell ref="I42:J42"/>
    <mergeCell ref="A46:A47"/>
    <mergeCell ref="B46:F46"/>
    <mergeCell ref="G46:L46"/>
    <mergeCell ref="A38:O38"/>
    <mergeCell ref="L40:M40"/>
    <mergeCell ref="G41:I41"/>
    <mergeCell ref="G40:H40"/>
    <mergeCell ref="B36:O36"/>
    <mergeCell ref="A37:E37"/>
    <mergeCell ref="J37:L37"/>
    <mergeCell ref="N37:O37"/>
    <mergeCell ref="A33:C33"/>
    <mergeCell ref="D33:O33"/>
    <mergeCell ref="D34:O34"/>
    <mergeCell ref="B35:O35"/>
    <mergeCell ref="A30:C30"/>
    <mergeCell ref="D30:O30"/>
    <mergeCell ref="A31:O31"/>
    <mergeCell ref="A32:O32"/>
    <mergeCell ref="A27:O27"/>
    <mergeCell ref="A28:C28"/>
    <mergeCell ref="D28:O28"/>
    <mergeCell ref="D29:O29"/>
    <mergeCell ref="A25:O25"/>
    <mergeCell ref="A26:B26"/>
    <mergeCell ref="E26:J26"/>
    <mergeCell ref="K26:L26"/>
    <mergeCell ref="A21:O21"/>
    <mergeCell ref="A22:O22"/>
    <mergeCell ref="A23:O23"/>
    <mergeCell ref="A24:O24"/>
    <mergeCell ref="E18:F18"/>
    <mergeCell ref="G18:I18"/>
    <mergeCell ref="J18:K18"/>
    <mergeCell ref="G19:I19"/>
    <mergeCell ref="A12:O12"/>
    <mergeCell ref="A14:O14"/>
    <mergeCell ref="A15:O15"/>
    <mergeCell ref="A16:O16"/>
    <mergeCell ref="A6:C6"/>
    <mergeCell ref="A7:D7"/>
    <mergeCell ref="A8:L8"/>
    <mergeCell ref="A11:O11"/>
    <mergeCell ref="A1:O1"/>
    <mergeCell ref="I2:O2"/>
    <mergeCell ref="I3:O3"/>
    <mergeCell ref="I4:N4"/>
  </mergeCells>
  <printOptions/>
  <pageMargins left="0.7086614173228347" right="0.1968503937007874" top="0.5905511811023623" bottom="0.5905511811023623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RFU1004</cp:lastModifiedBy>
  <cp:lastPrinted>2013-05-28T06:33:13Z</cp:lastPrinted>
  <dcterms:created xsi:type="dcterms:W3CDTF">1996-10-08T23:32:33Z</dcterms:created>
  <dcterms:modified xsi:type="dcterms:W3CDTF">2013-06-07T11:06:59Z</dcterms:modified>
  <cp:category/>
  <cp:version/>
  <cp:contentType/>
  <cp:contentStatus/>
</cp:coreProperties>
</file>